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1805" windowHeight="6525" activeTab="1"/>
  </bookViews>
  <sheets>
    <sheet name="собственные дох" sheetId="4" r:id="rId1"/>
    <sheet name="Иные цели" sheetId="5" r:id="rId2"/>
    <sheet name="Муниц. задание" sheetId="7" r:id="rId3"/>
  </sheets>
  <definedNames>
    <definedName name="_Otchet_Period_Source__AT_ObjectName">#REF!</definedName>
    <definedName name="_PBuh_">#REF!</definedName>
    <definedName name="_PBuhN_">#REF!</definedName>
    <definedName name="_PCBuh_">#REF!</definedName>
    <definedName name="_Period_">#REF!</definedName>
    <definedName name="_PFes_">#REF!</definedName>
    <definedName name="_PFesN_">#REF!</definedName>
    <definedName name="_PIsp_">#REF!</definedName>
    <definedName name="_PIspN_">#REF!</definedName>
    <definedName name="_PRuk_">#REF!</definedName>
    <definedName name="_PRukN_">#REF!</definedName>
    <definedName name="_PRUp_">#REF!</definedName>
    <definedName name="_PRUpN_">#REF!</definedName>
    <definedName name="_RDate_">#REF!</definedName>
    <definedName name="_xlnm.Print_Area" localSheetId="1">'Иные цели'!$A$1:$P$114</definedName>
  </definedNames>
  <calcPr calcId="114210" iterate="1"/>
</workbook>
</file>

<file path=xl/calcChain.xml><?xml version="1.0" encoding="utf-8"?>
<calcChain xmlns="http://schemas.openxmlformats.org/spreadsheetml/2006/main">
  <c r="M42" i="4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41"/>
  <c r="M21"/>
  <c r="M22"/>
  <c r="M23"/>
  <c r="M20"/>
  <c r="F20" i="7"/>
  <c r="G20"/>
  <c r="H20"/>
  <c r="I20"/>
  <c r="J20"/>
  <c r="K20"/>
  <c r="L20"/>
  <c r="M23"/>
  <c r="M38"/>
  <c r="M36"/>
  <c r="M20"/>
  <c r="N20"/>
  <c r="O20"/>
  <c r="P36"/>
  <c r="P20"/>
  <c r="E23"/>
  <c r="E38"/>
  <c r="E36"/>
  <c r="E20"/>
  <c r="F36"/>
  <c r="G36"/>
  <c r="H36"/>
  <c r="I36"/>
  <c r="J36"/>
  <c r="K36"/>
  <c r="L36"/>
  <c r="N36"/>
  <c r="O36"/>
  <c r="P66" i="4"/>
  <c r="P42" i="5"/>
  <c r="M42"/>
  <c r="P46"/>
  <c r="M46"/>
  <c r="M64"/>
  <c r="M65"/>
  <c r="P66"/>
  <c r="M66"/>
  <c r="M67"/>
  <c r="M68"/>
  <c r="M69"/>
  <c r="M70"/>
  <c r="M54"/>
  <c r="M55"/>
  <c r="M56"/>
  <c r="M57"/>
  <c r="M58"/>
  <c r="M59"/>
  <c r="M60"/>
  <c r="M61"/>
  <c r="M62"/>
  <c r="M63"/>
  <c r="M51"/>
  <c r="M52"/>
  <c r="M53"/>
  <c r="M50"/>
  <c r="M49"/>
  <c r="M47"/>
  <c r="M48"/>
  <c r="M44"/>
  <c r="M38"/>
  <c r="P36"/>
  <c r="M36"/>
  <c r="P20"/>
  <c r="M20"/>
  <c r="P66" i="7"/>
  <c r="M66"/>
  <c r="M67"/>
  <c r="M68"/>
  <c r="M69"/>
  <c r="M70"/>
  <c r="M65"/>
  <c r="P42"/>
  <c r="M42"/>
  <c r="M43"/>
  <c r="M44"/>
  <c r="M45"/>
  <c r="P46"/>
  <c r="M46"/>
  <c r="M47"/>
  <c r="M48"/>
  <c r="M49"/>
  <c r="M50"/>
  <c r="M51"/>
  <c r="M52"/>
  <c r="P41"/>
  <c r="M41"/>
  <c r="M37"/>
  <c r="M40" i="4"/>
  <c r="E40"/>
  <c r="E21"/>
  <c r="P36"/>
  <c r="E44" i="7"/>
  <c r="E45"/>
  <c r="E43"/>
  <c r="E51"/>
  <c r="E47"/>
  <c r="E49"/>
  <c r="E65"/>
  <c r="N76" i="4"/>
  <c r="O76"/>
  <c r="P46"/>
  <c r="P41"/>
  <c r="F94"/>
  <c r="G94"/>
  <c r="H94"/>
  <c r="I94"/>
  <c r="J94"/>
  <c r="K94"/>
  <c r="L94"/>
  <c r="N94"/>
  <c r="O94"/>
  <c r="F75" i="7"/>
  <c r="F76"/>
  <c r="G75"/>
  <c r="G76"/>
  <c r="H75"/>
  <c r="H76"/>
  <c r="I75"/>
  <c r="I76"/>
  <c r="J75"/>
  <c r="J76"/>
  <c r="K75"/>
  <c r="K76"/>
  <c r="L75"/>
  <c r="L76"/>
  <c r="N75"/>
  <c r="N76"/>
  <c r="N94"/>
  <c r="O75"/>
  <c r="O76"/>
  <c r="O94"/>
  <c r="E47" i="5"/>
  <c r="E48"/>
  <c r="E67" i="4"/>
  <c r="E65"/>
  <c r="E43"/>
  <c r="E44"/>
  <c r="E45"/>
  <c r="E48"/>
  <c r="E49"/>
  <c r="E51"/>
  <c r="E22"/>
  <c r="E51" i="5"/>
  <c r="E65"/>
  <c r="E37" i="7"/>
  <c r="E50" i="5"/>
  <c r="E53"/>
  <c r="E55"/>
  <c r="E56"/>
  <c r="E58"/>
  <c r="E60"/>
  <c r="E64"/>
  <c r="N66"/>
  <c r="O66"/>
  <c r="N46"/>
  <c r="N41"/>
  <c r="O46"/>
  <c r="N42"/>
  <c r="O42"/>
  <c r="O41"/>
  <c r="N66" i="4"/>
  <c r="O66"/>
  <c r="N65"/>
  <c r="O65"/>
  <c r="N46"/>
  <c r="O46"/>
  <c r="N42"/>
  <c r="N41"/>
  <c r="O42"/>
  <c r="O41"/>
  <c r="E21" i="7"/>
  <c r="E22"/>
  <c r="E24"/>
  <c r="E25"/>
  <c r="E26"/>
  <c r="E27"/>
  <c r="E28"/>
  <c r="E29"/>
  <c r="E30"/>
  <c r="E31"/>
  <c r="E32"/>
  <c r="E33"/>
  <c r="E34"/>
  <c r="E35"/>
  <c r="M21" i="5"/>
  <c r="E102" i="7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48"/>
  <c r="E40"/>
  <c r="E39"/>
  <c r="E102" i="5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3"/>
  <c r="E62"/>
  <c r="E61"/>
  <c r="E59"/>
  <c r="E57"/>
  <c r="E54"/>
  <c r="E52"/>
  <c r="E49"/>
  <c r="E45"/>
  <c r="E43"/>
  <c r="E40"/>
  <c r="E39"/>
  <c r="E37"/>
  <c r="E35"/>
  <c r="E34"/>
  <c r="E33"/>
  <c r="E32"/>
  <c r="E31"/>
  <c r="E30"/>
  <c r="E29"/>
  <c r="E28"/>
  <c r="E27"/>
  <c r="E26"/>
  <c r="E25"/>
  <c r="E24"/>
  <c r="E23"/>
  <c r="E22"/>
  <c r="E21"/>
  <c r="E102" i="4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50"/>
  <c r="E47"/>
  <c r="E39"/>
  <c r="E38"/>
  <c r="E37"/>
  <c r="E35"/>
  <c r="E34"/>
  <c r="E33"/>
  <c r="E32"/>
  <c r="E31"/>
  <c r="E30"/>
  <c r="E29"/>
  <c r="E28"/>
  <c r="E27"/>
  <c r="E26"/>
  <c r="E25"/>
  <c r="E24"/>
  <c r="E67" i="7"/>
  <c r="E50"/>
  <c r="E42" i="4"/>
  <c r="M36"/>
  <c r="E36"/>
  <c r="E66"/>
  <c r="E46" i="5"/>
  <c r="E20"/>
  <c r="E66" i="7"/>
  <c r="E44" i="5"/>
  <c r="P41"/>
  <c r="M41"/>
  <c r="E46" i="4"/>
  <c r="E46" i="7"/>
  <c r="P75"/>
  <c r="P76"/>
  <c r="P94"/>
  <c r="E42"/>
  <c r="E66" i="5"/>
  <c r="E38"/>
  <c r="E36"/>
  <c r="E41" i="4"/>
  <c r="E42" i="5"/>
  <c r="E23" i="4"/>
  <c r="P20"/>
  <c r="E41" i="5"/>
  <c r="E41" i="7"/>
  <c r="E75"/>
  <c r="E76"/>
  <c r="E20" i="4"/>
  <c r="P75"/>
  <c r="M75" i="7"/>
  <c r="M76"/>
  <c r="M94"/>
  <c r="E94"/>
  <c r="P94" i="4"/>
  <c r="P76"/>
  <c r="E75"/>
  <c r="E94"/>
  <c r="E76"/>
  <c r="M94"/>
</calcChain>
</file>

<file path=xl/comments1.xml><?xml version="1.0" encoding="utf-8"?>
<comments xmlns="http://schemas.openxmlformats.org/spreadsheetml/2006/main">
  <authors>
    <author>user</author>
  </authors>
  <commentList>
    <comment ref="P36" authorId="0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план по целевым взносам</t>
        </r>
      </text>
    </comment>
  </commentList>
</comments>
</file>

<file path=xl/sharedStrings.xml><?xml version="1.0" encoding="utf-8"?>
<sst xmlns="http://schemas.openxmlformats.org/spreadsheetml/2006/main" count="435" uniqueCount="149">
  <si>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</si>
  <si>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</si>
  <si>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</si>
  <si>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</si>
  <si>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</si>
  <si>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</si>
  <si>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</si>
  <si>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</si>
  <si>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</si>
  <si>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</si>
  <si>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</si>
  <si>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</si>
  <si>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</si>
  <si>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</si>
  <si>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</si>
  <si>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</si>
  <si>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</si>
  <si>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</si>
  <si>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</si>
  <si>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</si>
  <si>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</si>
  <si>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</si>
  <si>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</si>
  <si>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</si>
  <si>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</si>
  <si>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</si>
  <si>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</si>
  <si>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</si>
  <si>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</si>
  <si>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</si>
  <si>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</si>
  <si>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</si>
  <si>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</si>
  <si>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</si>
  <si>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</si>
  <si>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</si>
  <si>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</si>
  <si>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</si>
  <si>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</si>
  <si>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</si>
  <si>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</si>
  <si>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</si>
  <si>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</si>
  <si>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</si>
  <si>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</si>
  <si>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</si>
  <si>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</si>
  <si>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ДОХОДЫ - всего</t>
  </si>
  <si>
    <t xml:space="preserve">    Доходы от собственности</t>
  </si>
  <si>
    <t xml:space="preserve">        из них от аренды активов</t>
  </si>
  <si>
    <t xml:space="preserve">    Доходы от оказания платных услуг (работ)</t>
  </si>
  <si>
    <t xml:space="preserve">    Доходы от штрафов, пеней, иных сумм принудительного изъятия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</si>
  <si>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</si>
  <si>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</si>
  <si>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 xml:space="preserve">            поступления от международных финансовых организаций</t>
  </si>
  <si>
    <t xml:space="preserve">     Доходы от операций с активами</t>
  </si>
  <si>
    <t xml:space="preserve">            в том числе: от выбытий основных средств</t>
  </si>
  <si>
    <t xml:space="preserve">            от выбытий нематериальных активов</t>
  </si>
  <si>
    <t xml:space="preserve">            от выбытий непроизведенных активов</t>
  </si>
  <si>
    <t xml:space="preserve">            от выбытий материальных запасов</t>
  </si>
  <si>
    <t xml:space="preserve">            от выбытий ценных бумаг, кроме акций</t>
  </si>
  <si>
    <t xml:space="preserve">            от выбытий акций </t>
  </si>
  <si>
    <t xml:space="preserve">            от выбытий иных финансовых активов</t>
  </si>
  <si>
    <t xml:space="preserve">     Прочие доходы</t>
  </si>
  <si>
    <t xml:space="preserve">            из них: субсидии на выполнение государственного (муниципального) задания</t>
  </si>
  <si>
    <t xml:space="preserve">            субсдии на иные цели </t>
  </si>
  <si>
    <t xml:space="preserve">            бюджетные инвестиции</t>
  </si>
  <si>
    <t xml:space="preserve">             иные прочие доходы</t>
  </si>
  <si>
    <t>РАСХОДЫ - всего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</si>
  <si>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</si>
  <si>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</si>
  <si>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</si>
  <si>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</si>
  <si>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 xml:space="preserve">    Приобретение работ, услуг</t>
  </si>
  <si>
    <t xml:space="preserve">             в том числе: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</si>
  <si>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</si>
  <si>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</si>
  <si>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арендная плата за пользование имуществом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</si>
  <si>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</si>
  <si>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</si>
  <si>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</si>
  <si>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</si>
  <si>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</si>
  <si>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</si>
  <si>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</si>
  <si>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</si>
  <si>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</si>
  <si>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</si>
  <si>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 xml:space="preserve">             перечисления международным организациям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</si>
  <si>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</si>
  <si>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</si>
  <si>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</si>
  <si>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</si>
  <si>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 xml:space="preserve">    Расходы по приобретению нефинансовых активов </t>
  </si>
  <si>
    <t xml:space="preserve">             в том числе: основных средств </t>
  </si>
  <si>
    <t xml:space="preserve">             нематериальных активов</t>
  </si>
  <si>
    <t xml:space="preserve">             непроизведенных активов</t>
  </si>
  <si>
    <t xml:space="preserve">             материальных запасов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</si>
  <si>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</si>
  <si>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</si>
  <si>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</si>
  <si>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 xml:space="preserve">             иных финансовых активов</t>
  </si>
  <si>
    <t>РЕЗУЛЬТАТ ИСПОЛНЕНИЯ  (дефицит / профицит)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</si>
  <si>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</si>
  <si>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</si>
  <si>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положительная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</si>
  <si>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</si>
  <si>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</si>
  <si>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 xml:space="preserve">            размещение средств учреждения на депозиты</t>
  </si>
  <si>
    <t xml:space="preserve">            поступления от погашения займов (ссуд)</t>
  </si>
  <si>
    <t xml:space="preserve">            выплаты по предоставлению займов (ссуд) 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</si>
  <si>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</si>
  <si>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</si>
  <si>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</si>
  <si>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</si>
  <si>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</si>
  <si>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</si>
  <si>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</si>
  <si>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</si>
  <si>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</si>
  <si>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</si>
  <si>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</si>
  <si>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</si>
  <si>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</si>
  <si>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</si>
  <si>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</si>
  <si>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ющего полномочия учредителя                                                 г.Белоярский</t>
  </si>
  <si>
    <t>01.04.2012</t>
  </si>
  <si>
    <r>
      <t xml:space="preserve">ОБ ИСПОЛНЕНИИ УЧРЕЖДЕНИЕМ ПЛАНА </t>
    </r>
    <r>
      <rPr>
        <b/>
        <sz val="12"/>
        <rFont val="Arial Cyr"/>
        <charset val="204"/>
      </rPr>
      <t>собственных доходов учреждения</t>
    </r>
  </si>
  <si>
    <t>Муниципальное задание</t>
  </si>
  <si>
    <t>назначений всего</t>
  </si>
  <si>
    <t>Образование</t>
  </si>
  <si>
    <t>Молодежь</t>
  </si>
  <si>
    <t>Здрав.</t>
  </si>
  <si>
    <t>Собственные доходы</t>
  </si>
  <si>
    <r>
      <t xml:space="preserve">ОБ ИСПОЛНЕНИИ УЧРЕЖДЕНИЕМ ПЛАНА </t>
    </r>
    <r>
      <rPr>
        <b/>
        <sz val="12"/>
        <rFont val="Arial Cyr"/>
        <charset val="204"/>
      </rPr>
      <t>субсидии на иные цели</t>
    </r>
  </si>
  <si>
    <t>иные цели</t>
  </si>
  <si>
    <t>ОБ ИСПОЛНЕНИИ УЧРЕЖДЕНИЕМ ПЛАНА по субсидии на выполнение муниципального задания</t>
  </si>
  <si>
    <r>
      <t xml:space="preserve">Периодичность: 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 годовая</t>
    </r>
  </si>
  <si>
    <t>на 1 апреля 2015 года</t>
  </si>
  <si>
    <t>на 01 апреля 2015 года</t>
  </si>
  <si>
    <t>Бюджетное учреждение</t>
  </si>
  <si>
    <t>Администрация сельского поселения Сорум</t>
  </si>
  <si>
    <t xml:space="preserve">ющего полномочия учредителя                                           </t>
  </si>
  <si>
    <t>МБУ "Центр культуры и спорта"</t>
  </si>
  <si>
    <t>Культура и спорт</t>
  </si>
  <si>
    <t>226 ст</t>
  </si>
  <si>
    <t>340 ст</t>
  </si>
  <si>
    <t>исполнитель бухгалтер-кассир Завьялова Л.А. тел.36-746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</si>
</sst>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u/>
      <sz val="8"/>
      <name val="Arial Cyr"/>
      <charset val="204"/>
    </font>
    <font>
      <sz val="10"/>
      <color indexed="18"/>
      <name val="Arial Cyr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5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8" xfId="0" applyNumberFormat="1" applyBorder="1"/>
    <xf numFmtId="0" fontId="0" fillId="0" borderId="0" xfId="0" applyAlignment="1"/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1" fillId="0" borderId="0" xfId="0" applyNumberFormat="1" applyFont="1" applyFill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9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Fill="1" applyBorder="1"/>
    <xf numFmtId="0" fontId="1" fillId="0" borderId="13" xfId="0" applyNumberFormat="1" applyFont="1" applyBorder="1"/>
    <xf numFmtId="0" fontId="0" fillId="0" borderId="9" xfId="0" applyNumberFormat="1" applyBorder="1" applyAlignment="1">
      <alignment horizontal="left"/>
    </xf>
    <xf numFmtId="0" fontId="0" fillId="0" borderId="9" xfId="0" applyNumberFormat="1" applyBorder="1" applyAlignment="1"/>
    <xf numFmtId="0" fontId="0" fillId="0" borderId="9" xfId="0" applyNumberFormat="1" applyBorder="1"/>
    <xf numFmtId="0" fontId="1" fillId="0" borderId="0" xfId="0" applyNumberFormat="1" applyFont="1" applyAlignment="1"/>
    <xf numFmtId="0" fontId="1" fillId="0" borderId="9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9" xfId="0" applyBorder="1" applyAlignment="1">
      <alignment horizontal="left" shrinkToFit="1"/>
    </xf>
    <xf numFmtId="0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" fontId="0" fillId="0" borderId="0" xfId="0" applyNumberFormat="1"/>
    <xf numFmtId="0" fontId="0" fillId="0" borderId="16" xfId="0" applyBorder="1"/>
    <xf numFmtId="4" fontId="0" fillId="0" borderId="16" xfId="0" applyNumberFormat="1" applyBorder="1"/>
    <xf numFmtId="0" fontId="0" fillId="0" borderId="0" xfId="0" applyFill="1"/>
    <xf numFmtId="0" fontId="0" fillId="0" borderId="16" xfId="0" applyFill="1" applyBorder="1"/>
    <xf numFmtId="4" fontId="2" fillId="0" borderId="16" xfId="0" applyNumberFormat="1" applyFont="1" applyFill="1" applyBorder="1" applyAlignment="1">
      <alignment horizontal="right"/>
    </xf>
    <xf numFmtId="4" fontId="0" fillId="0" borderId="16" xfId="0" applyNumberFormat="1" applyFill="1" applyBorder="1"/>
    <xf numFmtId="0" fontId="10" fillId="0" borderId="16" xfId="0" applyFont="1" applyBorder="1"/>
    <xf numFmtId="4" fontId="0" fillId="0" borderId="16" xfId="0" applyNumberForma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right"/>
    </xf>
    <xf numFmtId="164" fontId="0" fillId="0" borderId="16" xfId="0" applyNumberFormat="1" applyFill="1" applyBorder="1"/>
    <xf numFmtId="164" fontId="2" fillId="0" borderId="8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0" borderId="4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4" fontId="2" fillId="0" borderId="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4" fontId="14" fillId="0" borderId="16" xfId="0" applyNumberFormat="1" applyFont="1" applyBorder="1"/>
    <xf numFmtId="0" fontId="14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wrapText="1" shrinkToFit="1"/>
    </xf>
    <xf numFmtId="0" fontId="1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left" shrinkToFit="1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opLeftCell="A98" workbookViewId="0">
      <selection activeCell="E111" sqref="E111"/>
    </sheetView>
  </sheetViews>
  <sheetFormatPr defaultRowHeight="12.75"/>
  <cols>
    <col min="1" max="1" width="40.42578125" style="2" customWidth="1"/>
    <col min="2" max="2" width="5.5703125" style="2" customWidth="1"/>
    <col min="3" max="3" width="6.140625" style="2" customWidth="1"/>
    <col min="4" max="4" width="4.7109375" style="2" hidden="1" customWidth="1"/>
    <col min="5" max="5" width="19" style="2" customWidth="1"/>
    <col min="6" max="6" width="0.140625" style="1" hidden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11.85546875" customWidth="1"/>
    <col min="14" max="14" width="12.28515625" hidden="1" customWidth="1"/>
    <col min="15" max="15" width="14.7109375" hidden="1" customWidth="1"/>
    <col min="16" max="16" width="23.28515625" customWidth="1"/>
    <col min="20" max="20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128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1" t="s">
        <v>140</v>
      </c>
      <c r="B5" s="141"/>
      <c r="C5" s="141"/>
      <c r="D5" s="141"/>
      <c r="E5" s="141"/>
      <c r="F5" s="141"/>
      <c r="G5" s="141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144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0.5" customHeight="1">
      <c r="A10" s="36" t="s">
        <v>126</v>
      </c>
      <c r="B10" s="38" t="s">
        <v>142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3.5" customHeight="1">
      <c r="A11" s="36" t="s">
        <v>31</v>
      </c>
      <c r="B11" s="142" t="s">
        <v>134</v>
      </c>
      <c r="C11" s="142"/>
      <c r="D11" s="142"/>
      <c r="E11" s="142"/>
      <c r="F11" s="142"/>
      <c r="G11" s="142"/>
      <c r="H11" s="142"/>
      <c r="I11" s="142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145</v>
      </c>
      <c r="N16" s="133" t="s">
        <v>132</v>
      </c>
      <c r="O16" s="133" t="s">
        <v>133</v>
      </c>
      <c r="P16" s="125" t="s">
        <v>141</v>
      </c>
    </row>
    <row r="17" spans="1:16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6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6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6" s="124" customFormat="1">
      <c r="A20" s="101" t="s">
        <v>47</v>
      </c>
      <c r="B20" s="102"/>
      <c r="C20" s="103"/>
      <c r="D20" s="104"/>
      <c r="E20" s="105">
        <f>L20+M20+N20+O20</f>
        <v>150000</v>
      </c>
      <c r="F20" s="106"/>
      <c r="G20" s="106"/>
      <c r="H20" s="106"/>
      <c r="I20" s="106"/>
      <c r="J20" s="106"/>
      <c r="K20" s="107"/>
      <c r="L20" s="108"/>
      <c r="M20" s="109">
        <f>P20</f>
        <v>150000</v>
      </c>
      <c r="N20" s="122"/>
      <c r="O20" s="122"/>
      <c r="P20" s="123">
        <f>P21+P23+P36</f>
        <v>150000</v>
      </c>
    </row>
    <row r="21" spans="1:16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85">
        <f>P21</f>
        <v>0</v>
      </c>
      <c r="N21" s="80"/>
      <c r="O21" s="80"/>
      <c r="P21" s="89">
        <v>0</v>
      </c>
    </row>
    <row r="22" spans="1:16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>
        <f>P22</f>
        <v>0</v>
      </c>
      <c r="N22" s="80"/>
      <c r="O22" s="80"/>
      <c r="P22" s="89">
        <v>0</v>
      </c>
    </row>
    <row r="23" spans="1:16">
      <c r="A23" s="69" t="s">
        <v>50</v>
      </c>
      <c r="B23" s="68"/>
      <c r="C23" s="70"/>
      <c r="D23" s="66"/>
      <c r="E23" s="81">
        <f t="shared" si="0"/>
        <v>150000</v>
      </c>
      <c r="F23" s="82"/>
      <c r="G23" s="82"/>
      <c r="H23" s="82"/>
      <c r="I23" s="82"/>
      <c r="J23" s="82"/>
      <c r="K23" s="83"/>
      <c r="L23" s="84"/>
      <c r="M23" s="85">
        <f>P23</f>
        <v>150000</v>
      </c>
      <c r="N23" s="80"/>
      <c r="O23" s="80"/>
      <c r="P23" s="89">
        <v>150000</v>
      </c>
    </row>
    <row r="24" spans="1:16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6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6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6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6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6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6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6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6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6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6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6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6">
      <c r="A36" s="69" t="s">
        <v>63</v>
      </c>
      <c r="B36" s="68"/>
      <c r="C36" s="70"/>
      <c r="D36" s="66"/>
      <c r="E36" s="81">
        <f t="shared" si="0"/>
        <v>0</v>
      </c>
      <c r="F36" s="82"/>
      <c r="G36" s="82"/>
      <c r="H36" s="82"/>
      <c r="I36" s="82"/>
      <c r="J36" s="82"/>
      <c r="K36" s="83"/>
      <c r="L36" s="84"/>
      <c r="M36" s="85">
        <f>P36</f>
        <v>0</v>
      </c>
      <c r="N36" s="80"/>
      <c r="O36" s="80"/>
      <c r="P36" s="94">
        <f>P40</f>
        <v>0</v>
      </c>
    </row>
    <row r="37" spans="1:16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85"/>
      <c r="N37" s="80"/>
      <c r="O37" s="80"/>
      <c r="P37" s="88"/>
    </row>
    <row r="38" spans="1:16">
      <c r="A38" s="69" t="s">
        <v>65</v>
      </c>
      <c r="B38" s="68"/>
      <c r="C38" s="70"/>
      <c r="D38" s="66"/>
      <c r="E38" s="81">
        <f t="shared" si="0"/>
        <v>0</v>
      </c>
      <c r="F38" s="82"/>
      <c r="G38" s="82"/>
      <c r="H38" s="82"/>
      <c r="I38" s="82"/>
      <c r="J38" s="82"/>
      <c r="K38" s="83"/>
      <c r="L38" s="84"/>
      <c r="M38" s="85"/>
      <c r="N38" s="80"/>
      <c r="O38" s="80"/>
      <c r="P38" s="88"/>
    </row>
    <row r="39" spans="1:16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88"/>
    </row>
    <row r="40" spans="1:16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85">
        <f>P40</f>
        <v>0</v>
      </c>
      <c r="N40" s="80"/>
      <c r="O40" s="80"/>
      <c r="P40" s="94">
        <v>0</v>
      </c>
    </row>
    <row r="41" spans="1:16">
      <c r="A41" s="69" t="s">
        <v>68</v>
      </c>
      <c r="B41" s="68"/>
      <c r="C41" s="70"/>
      <c r="D41" s="66"/>
      <c r="E41" s="81">
        <f>M41</f>
        <v>150000</v>
      </c>
      <c r="F41" s="82"/>
      <c r="G41" s="82"/>
      <c r="H41" s="82"/>
      <c r="I41" s="82"/>
      <c r="J41" s="82"/>
      <c r="K41" s="83"/>
      <c r="L41" s="84"/>
      <c r="M41" s="85">
        <f>P41</f>
        <v>150000</v>
      </c>
      <c r="N41" s="85">
        <f>N42+N46+N65+N66</f>
        <v>1400000</v>
      </c>
      <c r="O41" s="85">
        <f>O42+O46+O65+O66</f>
        <v>1400000</v>
      </c>
      <c r="P41" s="85">
        <f>P42+P46+P65+P66</f>
        <v>150000</v>
      </c>
    </row>
    <row r="42" spans="1:16" ht="22.5">
      <c r="A42" s="69" t="s">
        <v>69</v>
      </c>
      <c r="B42" s="68"/>
      <c r="C42" s="70"/>
      <c r="D42" s="66"/>
      <c r="E42" s="81">
        <f>L42+M42+N42+O42</f>
        <v>0</v>
      </c>
      <c r="F42" s="82"/>
      <c r="G42" s="82"/>
      <c r="H42" s="82"/>
      <c r="I42" s="82"/>
      <c r="J42" s="82"/>
      <c r="K42" s="83"/>
      <c r="L42" s="84"/>
      <c r="M42" s="85">
        <f t="shared" ref="M42:M76" si="1">P42</f>
        <v>0</v>
      </c>
      <c r="N42" s="85">
        <f>N43+N44+N45</f>
        <v>0</v>
      </c>
      <c r="O42" s="85">
        <f>O43+O44+O45</f>
        <v>0</v>
      </c>
      <c r="P42" s="85">
        <v>0</v>
      </c>
    </row>
    <row r="43" spans="1:16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85">
        <f t="shared" si="1"/>
        <v>0</v>
      </c>
      <c r="N43" s="80"/>
      <c r="O43" s="80"/>
      <c r="P43" s="88">
        <v>0</v>
      </c>
    </row>
    <row r="44" spans="1:16">
      <c r="A44" s="69" t="s">
        <v>71</v>
      </c>
      <c r="B44" s="68"/>
      <c r="C44" s="70"/>
      <c r="D44" s="66"/>
      <c r="E44" s="81">
        <f t="shared" si="0"/>
        <v>0</v>
      </c>
      <c r="F44" s="82"/>
      <c r="G44" s="82"/>
      <c r="H44" s="82"/>
      <c r="I44" s="82"/>
      <c r="J44" s="82"/>
      <c r="K44" s="83"/>
      <c r="L44" s="84"/>
      <c r="M44" s="85">
        <f t="shared" si="1"/>
        <v>0</v>
      </c>
      <c r="N44" s="80"/>
      <c r="O44" s="80"/>
      <c r="P44" s="88">
        <v>0</v>
      </c>
    </row>
    <row r="45" spans="1:16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>
        <f t="shared" si="1"/>
        <v>0</v>
      </c>
      <c r="N45" s="80"/>
      <c r="O45" s="80"/>
      <c r="P45" s="88">
        <v>0</v>
      </c>
    </row>
    <row r="46" spans="1:16">
      <c r="A46" s="69" t="s">
        <v>73</v>
      </c>
      <c r="B46" s="68"/>
      <c r="C46" s="70"/>
      <c r="D46" s="66"/>
      <c r="E46" s="81">
        <f t="shared" si="0"/>
        <v>30000</v>
      </c>
      <c r="F46" s="82"/>
      <c r="G46" s="82"/>
      <c r="H46" s="82"/>
      <c r="I46" s="82"/>
      <c r="J46" s="82"/>
      <c r="K46" s="83"/>
      <c r="L46" s="84"/>
      <c r="M46" s="85">
        <f t="shared" si="1"/>
        <v>30000</v>
      </c>
      <c r="N46" s="85">
        <f>N47+N48+N49+N50+N51+N52</f>
        <v>0</v>
      </c>
      <c r="O46" s="85">
        <f>O47+O48+O49+O50+O51+O52</f>
        <v>0</v>
      </c>
      <c r="P46" s="85">
        <f>P47+P48+P49+P50+P51+P52</f>
        <v>30000</v>
      </c>
    </row>
    <row r="47" spans="1:16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85">
        <f t="shared" si="1"/>
        <v>0</v>
      </c>
      <c r="N47" s="80"/>
      <c r="O47" s="80"/>
      <c r="P47" s="88">
        <v>0</v>
      </c>
    </row>
    <row r="48" spans="1:16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85">
        <f t="shared" si="1"/>
        <v>0</v>
      </c>
      <c r="N48" s="80"/>
      <c r="O48" s="80"/>
      <c r="P48" s="88">
        <v>0</v>
      </c>
    </row>
    <row r="49" spans="1:17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85">
        <f t="shared" si="1"/>
        <v>0</v>
      </c>
      <c r="N49" s="80"/>
      <c r="O49" s="80"/>
      <c r="P49" s="88">
        <v>0</v>
      </c>
    </row>
    <row r="50" spans="1:17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85">
        <f t="shared" si="1"/>
        <v>0</v>
      </c>
      <c r="N50" s="80"/>
      <c r="O50" s="80"/>
      <c r="P50" s="88">
        <v>0</v>
      </c>
    </row>
    <row r="51" spans="1:17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85">
        <f t="shared" si="1"/>
        <v>0</v>
      </c>
      <c r="N51" s="80"/>
      <c r="O51" s="80"/>
      <c r="P51" s="88">
        <v>0</v>
      </c>
    </row>
    <row r="52" spans="1:17">
      <c r="A52" s="69" t="s">
        <v>79</v>
      </c>
      <c r="B52" s="68"/>
      <c r="C52" s="70"/>
      <c r="D52" s="66"/>
      <c r="E52" s="81">
        <f t="shared" si="0"/>
        <v>30000</v>
      </c>
      <c r="F52" s="82"/>
      <c r="G52" s="82"/>
      <c r="H52" s="82"/>
      <c r="I52" s="82"/>
      <c r="J52" s="82"/>
      <c r="K52" s="83"/>
      <c r="L52" s="84"/>
      <c r="M52" s="85">
        <f t="shared" si="1"/>
        <v>30000</v>
      </c>
      <c r="N52" s="80"/>
      <c r="O52" s="80"/>
      <c r="P52" s="89">
        <v>30000</v>
      </c>
      <c r="Q52" t="s">
        <v>146</v>
      </c>
    </row>
    <row r="53" spans="1:17" hidden="1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85">
        <f t="shared" si="1"/>
        <v>0</v>
      </c>
      <c r="N53" s="80"/>
      <c r="O53" s="80"/>
      <c r="P53" s="88"/>
    </row>
    <row r="54" spans="1:17" ht="22.5" hidden="1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85">
        <f t="shared" si="1"/>
        <v>0</v>
      </c>
      <c r="N54" s="80"/>
      <c r="O54" s="80"/>
      <c r="P54" s="88"/>
    </row>
    <row r="55" spans="1:17" ht="22.5" hidden="1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85">
        <f t="shared" si="1"/>
        <v>0</v>
      </c>
      <c r="N55" s="80"/>
      <c r="O55" s="80"/>
      <c r="P55" s="88"/>
    </row>
    <row r="56" spans="1:17" hidden="1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85">
        <f t="shared" si="1"/>
        <v>0</v>
      </c>
      <c r="N56" s="80"/>
      <c r="O56" s="80"/>
      <c r="P56" s="88"/>
    </row>
    <row r="57" spans="1:17" ht="22.5" hidden="1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85">
        <f t="shared" si="1"/>
        <v>0</v>
      </c>
      <c r="N57" s="80"/>
      <c r="O57" s="80"/>
      <c r="P57" s="88"/>
    </row>
    <row r="58" spans="1:17" ht="33.75" hidden="1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85">
        <f t="shared" si="1"/>
        <v>0</v>
      </c>
      <c r="N58" s="80"/>
      <c r="O58" s="80"/>
      <c r="P58" s="88"/>
    </row>
    <row r="59" spans="1:17" hidden="1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85">
        <f t="shared" si="1"/>
        <v>0</v>
      </c>
      <c r="N59" s="80"/>
      <c r="O59" s="80"/>
      <c r="P59" s="88"/>
    </row>
    <row r="60" spans="1:17" ht="33.75" hidden="1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85">
        <f t="shared" si="1"/>
        <v>0</v>
      </c>
      <c r="N60" s="80"/>
      <c r="O60" s="80"/>
      <c r="P60" s="88"/>
    </row>
    <row r="61" spans="1:17" ht="22.5" hidden="1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85">
        <f t="shared" si="1"/>
        <v>0</v>
      </c>
      <c r="N61" s="80"/>
      <c r="O61" s="80"/>
      <c r="P61" s="88"/>
    </row>
    <row r="62" spans="1:17" hidden="1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85">
        <f t="shared" si="1"/>
        <v>0</v>
      </c>
      <c r="N62" s="80"/>
      <c r="O62" s="80"/>
      <c r="P62" s="88"/>
    </row>
    <row r="63" spans="1:17" ht="22.5" hidden="1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85">
        <f t="shared" si="1"/>
        <v>0</v>
      </c>
      <c r="N63" s="80"/>
      <c r="O63" s="80"/>
      <c r="P63" s="88"/>
    </row>
    <row r="64" spans="1:17" ht="33.75" hidden="1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85">
        <f t="shared" si="1"/>
        <v>0</v>
      </c>
      <c r="N64" s="80"/>
      <c r="O64" s="80"/>
      <c r="P64" s="88"/>
    </row>
    <row r="65" spans="1:20">
      <c r="A65" s="69" t="s">
        <v>92</v>
      </c>
      <c r="B65" s="68"/>
      <c r="C65" s="70"/>
      <c r="D65" s="66"/>
      <c r="E65" s="81">
        <f>M65</f>
        <v>0</v>
      </c>
      <c r="F65" s="82"/>
      <c r="G65" s="82"/>
      <c r="H65" s="82"/>
      <c r="I65" s="82"/>
      <c r="J65" s="82"/>
      <c r="K65" s="83"/>
      <c r="L65" s="84"/>
      <c r="M65" s="85">
        <f t="shared" si="1"/>
        <v>0</v>
      </c>
      <c r="N65" s="85">
        <f>400000+1000000</f>
        <v>1400000</v>
      </c>
      <c r="O65" s="85">
        <f>400000+1000000</f>
        <v>1400000</v>
      </c>
      <c r="P65" s="88">
        <v>0</v>
      </c>
    </row>
    <row r="66" spans="1:20" ht="22.5">
      <c r="A66" s="69" t="s">
        <v>93</v>
      </c>
      <c r="B66" s="68"/>
      <c r="C66" s="70"/>
      <c r="D66" s="66"/>
      <c r="E66" s="81">
        <f t="shared" si="0"/>
        <v>120000</v>
      </c>
      <c r="F66" s="82"/>
      <c r="G66" s="82"/>
      <c r="H66" s="82"/>
      <c r="I66" s="82"/>
      <c r="J66" s="82"/>
      <c r="K66" s="83"/>
      <c r="L66" s="84"/>
      <c r="M66" s="85">
        <f t="shared" si="1"/>
        <v>120000</v>
      </c>
      <c r="N66" s="85">
        <f>N67+N70</f>
        <v>0</v>
      </c>
      <c r="O66" s="85">
        <f>O67+O70</f>
        <v>0</v>
      </c>
      <c r="P66" s="85">
        <f>P67+P70</f>
        <v>120000</v>
      </c>
    </row>
    <row r="67" spans="1:20">
      <c r="A67" s="69" t="s">
        <v>94</v>
      </c>
      <c r="B67" s="68"/>
      <c r="C67" s="70"/>
      <c r="D67" s="66"/>
      <c r="E67" s="81">
        <f t="shared" si="0"/>
        <v>0</v>
      </c>
      <c r="F67" s="82"/>
      <c r="G67" s="82"/>
      <c r="H67" s="82"/>
      <c r="I67" s="82"/>
      <c r="J67" s="82"/>
      <c r="K67" s="83"/>
      <c r="L67" s="84"/>
      <c r="M67" s="85">
        <f t="shared" si="1"/>
        <v>0</v>
      </c>
      <c r="N67" s="80"/>
      <c r="O67" s="80"/>
      <c r="P67" s="94"/>
    </row>
    <row r="68" spans="1:20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85">
        <f t="shared" si="1"/>
        <v>0</v>
      </c>
      <c r="N68" s="80"/>
      <c r="O68" s="80"/>
      <c r="P68" s="88"/>
    </row>
    <row r="69" spans="1:20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85">
        <f t="shared" si="1"/>
        <v>0</v>
      </c>
      <c r="N69" s="80"/>
      <c r="O69" s="80"/>
      <c r="P69" s="88"/>
    </row>
    <row r="70" spans="1:20">
      <c r="A70" s="69" t="s">
        <v>97</v>
      </c>
      <c r="B70" s="68"/>
      <c r="C70" s="70"/>
      <c r="D70" s="66"/>
      <c r="E70" s="81">
        <f t="shared" si="0"/>
        <v>120000</v>
      </c>
      <c r="F70" s="82"/>
      <c r="G70" s="82"/>
      <c r="H70" s="82"/>
      <c r="I70" s="82"/>
      <c r="J70" s="82"/>
      <c r="K70" s="83"/>
      <c r="L70" s="84"/>
      <c r="M70" s="85">
        <f t="shared" si="1"/>
        <v>120000</v>
      </c>
      <c r="N70" s="80"/>
      <c r="O70" s="80"/>
      <c r="P70" s="88">
        <v>120000</v>
      </c>
      <c r="Q70" t="s">
        <v>147</v>
      </c>
    </row>
    <row r="71" spans="1:20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85">
        <f t="shared" si="1"/>
        <v>0</v>
      </c>
      <c r="N71" s="80"/>
      <c r="O71" s="80"/>
      <c r="P71" s="88"/>
    </row>
    <row r="72" spans="1:20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85">
        <f t="shared" si="1"/>
        <v>0</v>
      </c>
      <c r="N72" s="80"/>
      <c r="O72" s="80"/>
      <c r="P72" s="88"/>
    </row>
    <row r="73" spans="1:20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85">
        <f t="shared" si="1"/>
        <v>0</v>
      </c>
      <c r="N73" s="80"/>
      <c r="O73" s="80"/>
      <c r="P73" s="88"/>
    </row>
    <row r="74" spans="1:20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85">
        <f t="shared" si="1"/>
        <v>0</v>
      </c>
      <c r="N74" s="80"/>
      <c r="O74" s="80"/>
      <c r="P74" s="88"/>
      <c r="T74" s="87"/>
    </row>
    <row r="75" spans="1:20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85">
        <f t="shared" si="1"/>
        <v>0</v>
      </c>
      <c r="N75" s="80"/>
      <c r="O75" s="80"/>
      <c r="P75" s="89">
        <f>P41-P20</f>
        <v>0</v>
      </c>
    </row>
    <row r="76" spans="1:20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85">
        <f t="shared" si="1"/>
        <v>0</v>
      </c>
      <c r="N76" s="85">
        <f>N75</f>
        <v>0</v>
      </c>
      <c r="O76" s="85">
        <f>O75</f>
        <v>0</v>
      </c>
      <c r="P76" s="85">
        <f>P75</f>
        <v>0</v>
      </c>
      <c r="T76" s="87"/>
    </row>
    <row r="77" spans="1:20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88"/>
    </row>
    <row r="78" spans="1:20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88"/>
    </row>
    <row r="79" spans="1:20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88"/>
    </row>
    <row r="80" spans="1:20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88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88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88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88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88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88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88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88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88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88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88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88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88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88"/>
    </row>
    <row r="94" spans="1:16" ht="22.5">
      <c r="A94" s="69" t="s">
        <v>117</v>
      </c>
      <c r="B94" s="68"/>
      <c r="C94" s="70"/>
      <c r="D94" s="66"/>
      <c r="E94" s="89">
        <f t="shared" ref="E94:O94" si="3">E75</f>
        <v>0</v>
      </c>
      <c r="F94" s="89">
        <f t="shared" si="3"/>
        <v>0</v>
      </c>
      <c r="G94" s="89">
        <f t="shared" si="3"/>
        <v>0</v>
      </c>
      <c r="H94" s="89">
        <f t="shared" si="3"/>
        <v>0</v>
      </c>
      <c r="I94" s="89">
        <f t="shared" si="3"/>
        <v>0</v>
      </c>
      <c r="J94" s="89">
        <f t="shared" si="3"/>
        <v>0</v>
      </c>
      <c r="K94" s="89">
        <f t="shared" si="3"/>
        <v>0</v>
      </c>
      <c r="L94" s="89">
        <f t="shared" si="3"/>
        <v>0</v>
      </c>
      <c r="M94" s="89">
        <f t="shared" si="3"/>
        <v>0</v>
      </c>
      <c r="N94" s="89">
        <f t="shared" si="3"/>
        <v>0</v>
      </c>
      <c r="O94" s="89">
        <f t="shared" si="3"/>
        <v>0</v>
      </c>
      <c r="P94" s="89">
        <f>P75</f>
        <v>0</v>
      </c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85"/>
      <c r="N95" s="80"/>
      <c r="O95" s="80"/>
      <c r="P95" s="88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85"/>
      <c r="N96" s="80"/>
      <c r="O96" s="80"/>
      <c r="P96" s="88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85"/>
      <c r="N97" s="80"/>
      <c r="O97" s="80"/>
      <c r="P97" s="88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85"/>
      <c r="N98" s="80"/>
      <c r="O98" s="80"/>
      <c r="P98" s="88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85"/>
      <c r="N99" s="80"/>
      <c r="O99" s="80"/>
      <c r="P99" s="88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85"/>
      <c r="N100" s="80"/>
      <c r="O100" s="80"/>
      <c r="P100" s="88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85"/>
      <c r="N101" s="80"/>
      <c r="O101" s="80"/>
      <c r="P101" s="88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85"/>
      <c r="N102" s="80"/>
      <c r="O102" s="80"/>
      <c r="P102" s="88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 ht="22.5">
      <c r="A104" s="16" t="s">
        <v>148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30"/>
      <c r="G105" s="131"/>
      <c r="H105" s="132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3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A112" s="59"/>
      <c r="B112" s="143"/>
      <c r="C112" s="143"/>
      <c r="D112" s="143"/>
      <c r="E112" s="143"/>
      <c r="F112" s="60"/>
      <c r="G112" s="144"/>
      <c r="H112" s="144"/>
      <c r="I112" s="144"/>
      <c r="J112" s="144"/>
      <c r="K112" s="144"/>
    </row>
    <row r="113" spans="1:10" ht="12" customHeight="1">
      <c r="A113" s="23"/>
      <c r="B113" s="32"/>
      <c r="C113" s="24"/>
      <c r="D113" s="24"/>
      <c r="E113" s="86"/>
      <c r="F113" s="10"/>
      <c r="G113" s="10"/>
      <c r="H113" s="58"/>
      <c r="I113" s="29"/>
      <c r="J113" s="29"/>
    </row>
    <row r="114" spans="1:10" ht="9.75" customHeight="1">
      <c r="A114" s="79"/>
      <c r="B114" s="79"/>
      <c r="C114" s="79"/>
      <c r="D114" s="79"/>
      <c r="E114" s="7"/>
      <c r="F114" s="7"/>
      <c r="G114" s="79"/>
      <c r="H114" s="79"/>
      <c r="I114" s="25"/>
      <c r="J114"/>
    </row>
    <row r="115" spans="1:10" ht="13.5" customHeight="1">
      <c r="A115" s="79"/>
      <c r="B115" s="79"/>
      <c r="C115" s="79"/>
      <c r="D115" s="79"/>
      <c r="E115" s="78"/>
      <c r="F115" s="9"/>
      <c r="G115" s="9"/>
      <c r="H115" s="9"/>
      <c r="I115" s="26"/>
      <c r="J115" s="26"/>
    </row>
  </sheetData>
  <mergeCells count="19">
    <mergeCell ref="H110:K110"/>
    <mergeCell ref="A14:E14"/>
    <mergeCell ref="A2:I2"/>
    <mergeCell ref="A3:I3"/>
    <mergeCell ref="A5:G5"/>
    <mergeCell ref="B11:I11"/>
    <mergeCell ref="B112:E112"/>
    <mergeCell ref="G112:K112"/>
    <mergeCell ref="J105:K105"/>
    <mergeCell ref="B108:C108"/>
    <mergeCell ref="E108:F108"/>
    <mergeCell ref="P16:P18"/>
    <mergeCell ref="B105:C105"/>
    <mergeCell ref="E105:F105"/>
    <mergeCell ref="G105:H105"/>
    <mergeCell ref="O16:O18"/>
    <mergeCell ref="L16:L18"/>
    <mergeCell ref="M16:M18"/>
    <mergeCell ref="N16:N18"/>
  </mergeCells>
  <phoneticPr fontId="2" type="noConversion"/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tabSelected="1" workbookViewId="0">
      <selection activeCell="E111" sqref="E111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85546875" style="2" customWidth="1"/>
    <col min="6" max="6" width="0.140625" style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20.28515625" customWidth="1"/>
    <col min="14" max="14" width="12.28515625" hidden="1" customWidth="1"/>
    <col min="15" max="15" width="14.7109375" hidden="1" customWidth="1"/>
    <col min="16" max="16" width="23" customWidth="1"/>
    <col min="17" max="17" width="15.28515625" customWidth="1"/>
    <col min="19" max="19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135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1" t="s">
        <v>140</v>
      </c>
      <c r="B5" s="141"/>
      <c r="C5" s="141"/>
      <c r="D5" s="141"/>
      <c r="E5" s="141"/>
      <c r="F5" s="141"/>
      <c r="G5" s="141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144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.75" customHeight="1">
      <c r="A10" s="36" t="s">
        <v>126</v>
      </c>
      <c r="B10" s="38" t="s">
        <v>142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51" t="s">
        <v>136</v>
      </c>
      <c r="C11" s="151"/>
      <c r="D11" s="151"/>
      <c r="E11" s="151"/>
      <c r="F11" s="151"/>
      <c r="G11" s="151"/>
      <c r="H11" s="151"/>
      <c r="I11" s="151"/>
      <c r="J11" s="75"/>
      <c r="K11" s="57"/>
    </row>
    <row r="12" spans="1:16" ht="11.25" customHeight="1">
      <c r="A12" s="36" t="s">
        <v>15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145</v>
      </c>
      <c r="N16" s="133" t="s">
        <v>132</v>
      </c>
      <c r="O16" s="133" t="s">
        <v>133</v>
      </c>
      <c r="P16" s="125" t="s">
        <v>141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7">
      <c r="A20" s="69" t="s">
        <v>47</v>
      </c>
      <c r="B20" s="68"/>
      <c r="C20" s="70"/>
      <c r="D20" s="66"/>
      <c r="E20" s="81">
        <f>L20+M20+N20+O20</f>
        <v>155000</v>
      </c>
      <c r="F20" s="82"/>
      <c r="G20" s="82"/>
      <c r="H20" s="82"/>
      <c r="I20" s="82"/>
      <c r="J20" s="82"/>
      <c r="K20" s="83"/>
      <c r="L20" s="84"/>
      <c r="M20" s="116">
        <f>P20</f>
        <v>155000</v>
      </c>
      <c r="N20" s="80"/>
      <c r="O20" s="80"/>
      <c r="P20" s="121">
        <f>P36</f>
        <v>155000</v>
      </c>
      <c r="Q20" s="87"/>
    </row>
    <row r="21" spans="1:17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116">
        <f>M22</f>
        <v>0</v>
      </c>
      <c r="N21" s="80"/>
      <c r="O21" s="80"/>
      <c r="P21" s="100"/>
    </row>
    <row r="22" spans="1:17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88"/>
    </row>
    <row r="23" spans="1:17">
      <c r="A23" s="69" t="s">
        <v>50</v>
      </c>
      <c r="B23" s="68"/>
      <c r="C23" s="70"/>
      <c r="D23" s="66"/>
      <c r="E23" s="81">
        <f t="shared" si="0"/>
        <v>0</v>
      </c>
      <c r="F23" s="82"/>
      <c r="G23" s="82"/>
      <c r="H23" s="82"/>
      <c r="I23" s="82"/>
      <c r="J23" s="82"/>
      <c r="K23" s="83"/>
      <c r="L23" s="84"/>
      <c r="M23" s="85"/>
      <c r="N23" s="80"/>
      <c r="O23" s="80"/>
      <c r="P23" s="88"/>
    </row>
    <row r="24" spans="1:17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7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7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7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7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7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7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7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7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7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7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7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7">
      <c r="A36" s="69" t="s">
        <v>63</v>
      </c>
      <c r="B36" s="68"/>
      <c r="C36" s="70"/>
      <c r="D36" s="66"/>
      <c r="E36" s="81">
        <f>E38</f>
        <v>155000</v>
      </c>
      <c r="F36" s="82"/>
      <c r="G36" s="82"/>
      <c r="H36" s="82"/>
      <c r="I36" s="82"/>
      <c r="J36" s="82"/>
      <c r="K36" s="83"/>
      <c r="L36" s="84"/>
      <c r="M36" s="116">
        <f>P36</f>
        <v>155000</v>
      </c>
      <c r="N36" s="80"/>
      <c r="O36" s="80"/>
      <c r="P36" s="121">
        <f>P38</f>
        <v>155000</v>
      </c>
      <c r="Q36" s="87"/>
    </row>
    <row r="37" spans="1:17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116"/>
      <c r="N37" s="80"/>
      <c r="O37" s="80"/>
      <c r="P37" s="100"/>
    </row>
    <row r="38" spans="1:17">
      <c r="A38" s="69" t="s">
        <v>65</v>
      </c>
      <c r="B38" s="68"/>
      <c r="C38" s="70"/>
      <c r="D38" s="66"/>
      <c r="E38" s="81">
        <f>M38</f>
        <v>155000</v>
      </c>
      <c r="F38" s="82"/>
      <c r="G38" s="82"/>
      <c r="H38" s="82"/>
      <c r="I38" s="82"/>
      <c r="J38" s="82"/>
      <c r="K38" s="83"/>
      <c r="L38" s="84"/>
      <c r="M38" s="116">
        <f>P38</f>
        <v>155000</v>
      </c>
      <c r="N38" s="80"/>
      <c r="O38" s="80"/>
      <c r="P38" s="121">
        <v>155000</v>
      </c>
    </row>
    <row r="39" spans="1:17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116"/>
      <c r="N39" s="80"/>
      <c r="O39" s="80"/>
      <c r="P39" s="100"/>
    </row>
    <row r="40" spans="1:17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116"/>
      <c r="N40" s="80"/>
      <c r="O40" s="80"/>
      <c r="P40" s="100"/>
    </row>
    <row r="41" spans="1:17">
      <c r="A41" s="69" t="s">
        <v>68</v>
      </c>
      <c r="B41" s="68"/>
      <c r="C41" s="70"/>
      <c r="D41" s="66"/>
      <c r="E41" s="81">
        <f t="shared" si="0"/>
        <v>155000</v>
      </c>
      <c r="F41" s="82"/>
      <c r="G41" s="82"/>
      <c r="H41" s="82"/>
      <c r="I41" s="82"/>
      <c r="J41" s="82"/>
      <c r="K41" s="83"/>
      <c r="L41" s="84"/>
      <c r="M41" s="116">
        <f>P41</f>
        <v>155000</v>
      </c>
      <c r="N41" s="116">
        <f>N42+N46+N65+N66</f>
        <v>0</v>
      </c>
      <c r="O41" s="116">
        <f>O42+O46+O65+O66</f>
        <v>0</v>
      </c>
      <c r="P41" s="116">
        <f>P42+P46+P65+P66</f>
        <v>155000</v>
      </c>
      <c r="Q41" s="87"/>
    </row>
    <row r="42" spans="1:17" ht="22.5">
      <c r="A42" s="69" t="s">
        <v>69</v>
      </c>
      <c r="B42" s="68"/>
      <c r="C42" s="70"/>
      <c r="D42" s="66"/>
      <c r="E42" s="81">
        <f t="shared" si="0"/>
        <v>155000</v>
      </c>
      <c r="F42" s="82"/>
      <c r="G42" s="82"/>
      <c r="H42" s="82"/>
      <c r="I42" s="82"/>
      <c r="J42" s="82"/>
      <c r="K42" s="83"/>
      <c r="L42" s="84"/>
      <c r="M42" s="116">
        <f>P42</f>
        <v>155000</v>
      </c>
      <c r="N42" s="116">
        <f>N43+N44+N45</f>
        <v>0</v>
      </c>
      <c r="O42" s="116">
        <f>O43+O44+O45</f>
        <v>0</v>
      </c>
      <c r="P42" s="116">
        <f>P44</f>
        <v>155000</v>
      </c>
    </row>
    <row r="43" spans="1:17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116"/>
      <c r="N43" s="80"/>
      <c r="O43" s="80"/>
      <c r="P43" s="100"/>
    </row>
    <row r="44" spans="1:17">
      <c r="A44" s="69" t="s">
        <v>71</v>
      </c>
      <c r="B44" s="68"/>
      <c r="C44" s="70"/>
      <c r="D44" s="66"/>
      <c r="E44" s="81">
        <f t="shared" si="0"/>
        <v>155000</v>
      </c>
      <c r="F44" s="82"/>
      <c r="G44" s="82"/>
      <c r="H44" s="82"/>
      <c r="I44" s="82"/>
      <c r="J44" s="82"/>
      <c r="K44" s="83"/>
      <c r="L44" s="84"/>
      <c r="M44" s="116">
        <f>P44</f>
        <v>155000</v>
      </c>
      <c r="N44" s="80"/>
      <c r="O44" s="80"/>
      <c r="P44" s="100">
        <v>155000</v>
      </c>
    </row>
    <row r="45" spans="1:17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/>
      <c r="N45" s="80"/>
      <c r="O45" s="80"/>
      <c r="P45" s="88"/>
    </row>
    <row r="46" spans="1:17">
      <c r="A46" s="69" t="s">
        <v>73</v>
      </c>
      <c r="B46" s="68"/>
      <c r="C46" s="70"/>
      <c r="D46" s="66"/>
      <c r="E46" s="81">
        <f t="shared" si="0"/>
        <v>0</v>
      </c>
      <c r="F46" s="82"/>
      <c r="G46" s="82"/>
      <c r="H46" s="82"/>
      <c r="I46" s="82"/>
      <c r="J46" s="82"/>
      <c r="K46" s="83"/>
      <c r="L46" s="84"/>
      <c r="M46" s="116">
        <f>P46</f>
        <v>0</v>
      </c>
      <c r="N46" s="116">
        <f>N47+N48+N49+N50+N51+N52</f>
        <v>0</v>
      </c>
      <c r="O46" s="116">
        <f>O47+O48+O49+O50+O51+O52</f>
        <v>0</v>
      </c>
      <c r="P46" s="116">
        <f>P47+P48+P51+P52</f>
        <v>0</v>
      </c>
    </row>
    <row r="47" spans="1:17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116">
        <f>P47</f>
        <v>0</v>
      </c>
      <c r="N47" s="80"/>
      <c r="O47" s="80"/>
      <c r="P47" s="100">
        <v>0</v>
      </c>
    </row>
    <row r="48" spans="1:17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116">
        <f>P48</f>
        <v>0</v>
      </c>
      <c r="N48" s="80"/>
      <c r="O48" s="80"/>
      <c r="P48" s="100">
        <v>0</v>
      </c>
    </row>
    <row r="49" spans="1:16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116">
        <f>P49</f>
        <v>0</v>
      </c>
      <c r="N49" s="80"/>
      <c r="O49" s="80"/>
      <c r="P49" s="100"/>
    </row>
    <row r="50" spans="1:16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116">
        <f>P50</f>
        <v>0</v>
      </c>
      <c r="N50" s="80"/>
      <c r="O50" s="80"/>
      <c r="P50" s="100"/>
    </row>
    <row r="51" spans="1:16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116">
        <f t="shared" ref="M51:M70" si="1">P51</f>
        <v>0</v>
      </c>
      <c r="N51" s="80"/>
      <c r="O51" s="80"/>
      <c r="P51" s="100">
        <v>0</v>
      </c>
    </row>
    <row r="52" spans="1:16">
      <c r="A52" s="69" t="s">
        <v>79</v>
      </c>
      <c r="B52" s="68"/>
      <c r="C52" s="70"/>
      <c r="D52" s="66"/>
      <c r="E52" s="81">
        <f t="shared" si="0"/>
        <v>0</v>
      </c>
      <c r="F52" s="82"/>
      <c r="G52" s="82"/>
      <c r="H52" s="82"/>
      <c r="I52" s="82"/>
      <c r="J52" s="82"/>
      <c r="K52" s="83"/>
      <c r="L52" s="84"/>
      <c r="M52" s="116">
        <f t="shared" si="1"/>
        <v>0</v>
      </c>
      <c r="N52" s="80"/>
      <c r="O52" s="80"/>
      <c r="P52" s="100">
        <v>0</v>
      </c>
    </row>
    <row r="53" spans="1:16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116">
        <f t="shared" si="1"/>
        <v>0</v>
      </c>
      <c r="N53" s="80"/>
      <c r="O53" s="80"/>
      <c r="P53" s="100"/>
    </row>
    <row r="54" spans="1:16" ht="22.5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116">
        <f t="shared" si="1"/>
        <v>0</v>
      </c>
      <c r="N54" s="80"/>
      <c r="O54" s="80"/>
      <c r="P54" s="100"/>
    </row>
    <row r="55" spans="1:16" ht="22.5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116">
        <f t="shared" si="1"/>
        <v>0</v>
      </c>
      <c r="N55" s="80"/>
      <c r="O55" s="80"/>
      <c r="P55" s="100"/>
    </row>
    <row r="56" spans="1:16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116">
        <f t="shared" si="1"/>
        <v>0</v>
      </c>
      <c r="N56" s="80"/>
      <c r="O56" s="80"/>
      <c r="P56" s="100"/>
    </row>
    <row r="57" spans="1:16" ht="22.5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116">
        <f t="shared" si="1"/>
        <v>0</v>
      </c>
      <c r="N57" s="80"/>
      <c r="O57" s="80"/>
      <c r="P57" s="100"/>
    </row>
    <row r="58" spans="1:16" ht="33.75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116">
        <f t="shared" si="1"/>
        <v>0</v>
      </c>
      <c r="N58" s="80"/>
      <c r="O58" s="80"/>
      <c r="P58" s="100"/>
    </row>
    <row r="59" spans="1:16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116">
        <f t="shared" si="1"/>
        <v>0</v>
      </c>
      <c r="N59" s="80"/>
      <c r="O59" s="80"/>
      <c r="P59" s="100"/>
    </row>
    <row r="60" spans="1:16" ht="33.75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116">
        <f t="shared" si="1"/>
        <v>0</v>
      </c>
      <c r="N60" s="80"/>
      <c r="O60" s="80"/>
      <c r="P60" s="100"/>
    </row>
    <row r="61" spans="1:16" ht="22.5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116">
        <f t="shared" si="1"/>
        <v>0</v>
      </c>
      <c r="N61" s="80"/>
      <c r="O61" s="80"/>
      <c r="P61" s="100"/>
    </row>
    <row r="62" spans="1:16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116">
        <f t="shared" si="1"/>
        <v>0</v>
      </c>
      <c r="N62" s="80"/>
      <c r="O62" s="80"/>
      <c r="P62" s="100"/>
    </row>
    <row r="63" spans="1:16" ht="22.5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116">
        <f t="shared" si="1"/>
        <v>0</v>
      </c>
      <c r="N63" s="80"/>
      <c r="O63" s="80"/>
      <c r="P63" s="100"/>
    </row>
    <row r="64" spans="1:16" ht="33.75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116">
        <f>P64</f>
        <v>0</v>
      </c>
      <c r="N64" s="80"/>
      <c r="O64" s="80"/>
      <c r="P64" s="100"/>
    </row>
    <row r="65" spans="1:19">
      <c r="A65" s="69" t="s">
        <v>92</v>
      </c>
      <c r="B65" s="68"/>
      <c r="C65" s="70"/>
      <c r="D65" s="66"/>
      <c r="E65" s="81">
        <f t="shared" si="0"/>
        <v>0</v>
      </c>
      <c r="F65" s="82"/>
      <c r="G65" s="82"/>
      <c r="H65" s="82"/>
      <c r="I65" s="82"/>
      <c r="J65" s="82"/>
      <c r="K65" s="83"/>
      <c r="L65" s="84"/>
      <c r="M65" s="116">
        <f t="shared" si="1"/>
        <v>0</v>
      </c>
      <c r="N65" s="80"/>
      <c r="O65" s="80"/>
      <c r="P65" s="100">
        <v>0</v>
      </c>
    </row>
    <row r="66" spans="1:19" ht="22.5">
      <c r="A66" s="69" t="s">
        <v>93</v>
      </c>
      <c r="B66" s="68"/>
      <c r="C66" s="70"/>
      <c r="D66" s="66"/>
      <c r="E66" s="81">
        <f t="shared" si="0"/>
        <v>0</v>
      </c>
      <c r="F66" s="82"/>
      <c r="G66" s="82"/>
      <c r="H66" s="82"/>
      <c r="I66" s="82"/>
      <c r="J66" s="82"/>
      <c r="K66" s="83"/>
      <c r="L66" s="84"/>
      <c r="M66" s="116">
        <f t="shared" si="1"/>
        <v>0</v>
      </c>
      <c r="N66" s="116">
        <f>N67+N70</f>
        <v>0</v>
      </c>
      <c r="O66" s="116">
        <f>O67+O70</f>
        <v>0</v>
      </c>
      <c r="P66" s="116">
        <f>P67+P70</f>
        <v>0</v>
      </c>
      <c r="Q66" s="87"/>
    </row>
    <row r="67" spans="1:19">
      <c r="A67" s="69" t="s">
        <v>94</v>
      </c>
      <c r="B67" s="68"/>
      <c r="C67" s="70"/>
      <c r="D67" s="66"/>
      <c r="E67" s="81">
        <f t="shared" si="0"/>
        <v>0</v>
      </c>
      <c r="F67" s="82"/>
      <c r="G67" s="82"/>
      <c r="H67" s="82"/>
      <c r="I67" s="82"/>
      <c r="J67" s="82"/>
      <c r="K67" s="83"/>
      <c r="L67" s="84"/>
      <c r="M67" s="116">
        <f t="shared" si="1"/>
        <v>0</v>
      </c>
      <c r="N67" s="80"/>
      <c r="O67" s="80"/>
      <c r="P67" s="100">
        <v>0</v>
      </c>
    </row>
    <row r="68" spans="1:19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116">
        <f t="shared" si="1"/>
        <v>0</v>
      </c>
      <c r="N68" s="80"/>
      <c r="O68" s="80"/>
      <c r="P68" s="100"/>
    </row>
    <row r="69" spans="1:19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116">
        <f t="shared" si="1"/>
        <v>0</v>
      </c>
      <c r="N69" s="80"/>
      <c r="O69" s="80"/>
      <c r="P69" s="100"/>
    </row>
    <row r="70" spans="1:19">
      <c r="A70" s="69" t="s">
        <v>97</v>
      </c>
      <c r="B70" s="68"/>
      <c r="C70" s="70"/>
      <c r="D70" s="66"/>
      <c r="E70" s="81">
        <f t="shared" si="0"/>
        <v>0</v>
      </c>
      <c r="F70" s="82"/>
      <c r="G70" s="82"/>
      <c r="H70" s="82"/>
      <c r="I70" s="82"/>
      <c r="J70" s="82"/>
      <c r="K70" s="83"/>
      <c r="L70" s="84"/>
      <c r="M70" s="116">
        <f t="shared" si="1"/>
        <v>0</v>
      </c>
      <c r="N70" s="80"/>
      <c r="O70" s="80"/>
      <c r="P70" s="100">
        <v>0</v>
      </c>
    </row>
    <row r="71" spans="1:19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116"/>
      <c r="N71" s="80"/>
      <c r="O71" s="80"/>
      <c r="P71" s="100"/>
      <c r="S71" s="87"/>
    </row>
    <row r="72" spans="1:19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116"/>
      <c r="N72" s="80"/>
      <c r="O72" s="80"/>
      <c r="P72" s="100"/>
      <c r="S72" s="87"/>
    </row>
    <row r="73" spans="1:19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116"/>
      <c r="N73" s="80"/>
      <c r="O73" s="80"/>
      <c r="P73" s="100"/>
    </row>
    <row r="74" spans="1:19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116"/>
      <c r="N74" s="80"/>
      <c r="O74" s="80"/>
      <c r="P74" s="100"/>
    </row>
    <row r="75" spans="1:19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116"/>
      <c r="N75" s="80"/>
      <c r="O75" s="80"/>
      <c r="P75" s="100"/>
    </row>
    <row r="76" spans="1:19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116"/>
      <c r="N76" s="80"/>
      <c r="O76" s="80"/>
      <c r="P76" s="100"/>
    </row>
    <row r="77" spans="1:19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116"/>
      <c r="N77" s="80"/>
      <c r="O77" s="80"/>
      <c r="P77" s="100"/>
    </row>
    <row r="78" spans="1:19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116"/>
      <c r="N78" s="80"/>
      <c r="O78" s="80"/>
      <c r="P78" s="100"/>
    </row>
    <row r="79" spans="1:19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116"/>
      <c r="N79" s="80"/>
      <c r="O79" s="80"/>
      <c r="P79" s="100"/>
    </row>
    <row r="80" spans="1:19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116"/>
      <c r="N80" s="80"/>
      <c r="O80" s="80"/>
      <c r="P80" s="100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116"/>
      <c r="N81" s="80"/>
      <c r="O81" s="80"/>
      <c r="P81" s="100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116"/>
      <c r="N82" s="80"/>
      <c r="O82" s="80"/>
      <c r="P82" s="100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116"/>
      <c r="N83" s="80"/>
      <c r="O83" s="80"/>
      <c r="P83" s="100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116"/>
      <c r="N84" s="80"/>
      <c r="O84" s="80"/>
      <c r="P84" s="100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116"/>
      <c r="N85" s="80"/>
      <c r="O85" s="80"/>
      <c r="P85" s="100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116"/>
      <c r="N86" s="80"/>
      <c r="O86" s="80"/>
      <c r="P86" s="100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116"/>
      <c r="N87" s="80"/>
      <c r="O87" s="80"/>
      <c r="P87" s="100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116"/>
      <c r="N88" s="80"/>
      <c r="O88" s="80"/>
      <c r="P88" s="100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116"/>
      <c r="N89" s="80"/>
      <c r="O89" s="80"/>
      <c r="P89" s="100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116"/>
      <c r="N90" s="80"/>
      <c r="O90" s="80"/>
      <c r="P90" s="100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116"/>
      <c r="N91" s="80"/>
      <c r="O91" s="80"/>
      <c r="P91" s="100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116"/>
      <c r="N92" s="80"/>
      <c r="O92" s="80"/>
      <c r="P92" s="100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116"/>
      <c r="N93" s="80"/>
      <c r="O93" s="80"/>
      <c r="P93" s="100"/>
    </row>
    <row r="94" spans="1:16" ht="22.5">
      <c r="A94" s="69" t="s">
        <v>117</v>
      </c>
      <c r="B94" s="68"/>
      <c r="C94" s="70"/>
      <c r="D94" s="66"/>
      <c r="E94" s="81">
        <f t="shared" si="2"/>
        <v>0</v>
      </c>
      <c r="F94" s="82"/>
      <c r="G94" s="82"/>
      <c r="H94" s="82"/>
      <c r="I94" s="82"/>
      <c r="J94" s="82"/>
      <c r="K94" s="83"/>
      <c r="L94" s="84"/>
      <c r="M94" s="116"/>
      <c r="N94" s="80"/>
      <c r="O94" s="80"/>
      <c r="P94" s="100"/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116"/>
      <c r="N95" s="80"/>
      <c r="O95" s="80"/>
      <c r="P95" s="100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116"/>
      <c r="N96" s="80"/>
      <c r="O96" s="80"/>
      <c r="P96" s="100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116"/>
      <c r="N97" s="80"/>
      <c r="O97" s="80"/>
      <c r="P97" s="100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116"/>
      <c r="N98" s="80"/>
      <c r="O98" s="80"/>
      <c r="P98" s="100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116"/>
      <c r="N99" s="80"/>
      <c r="O99" s="80"/>
      <c r="P99" s="100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116"/>
      <c r="N100" s="80"/>
      <c r="O100" s="80"/>
      <c r="P100" s="100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116"/>
      <c r="N101" s="80"/>
      <c r="O101" s="80"/>
      <c r="P101" s="100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116"/>
      <c r="N102" s="80"/>
      <c r="O102" s="80"/>
      <c r="P102" s="100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 ht="22.5">
      <c r="A104" s="16" t="s">
        <v>148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30"/>
      <c r="G105" s="131"/>
      <c r="H105" s="132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3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49"/>
      <c r="J112" s="150"/>
      <c r="K112" s="150"/>
    </row>
    <row r="113" spans="1:11">
      <c r="E113" s="21"/>
      <c r="F113" s="21"/>
      <c r="G113" s="21"/>
      <c r="I113" s="77"/>
    </row>
    <row r="114" spans="1:11">
      <c r="A114" s="59"/>
      <c r="B114" s="143"/>
      <c r="C114" s="143"/>
      <c r="D114" s="143"/>
      <c r="E114" s="143"/>
      <c r="F114" s="60"/>
      <c r="G114" s="144"/>
      <c r="H114" s="144"/>
      <c r="I114" s="144"/>
      <c r="J114" s="144"/>
      <c r="K114" s="144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20">
    <mergeCell ref="A2:I2"/>
    <mergeCell ref="A3:I3"/>
    <mergeCell ref="A5:G5"/>
    <mergeCell ref="B11:I11"/>
    <mergeCell ref="P16:P18"/>
    <mergeCell ref="B114:E114"/>
    <mergeCell ref="G114:K114"/>
    <mergeCell ref="J105:K105"/>
    <mergeCell ref="B108:C108"/>
    <mergeCell ref="E108:F108"/>
    <mergeCell ref="I112:K112"/>
    <mergeCell ref="B105:C105"/>
    <mergeCell ref="A14:E14"/>
    <mergeCell ref="O16:O18"/>
    <mergeCell ref="E105:F105"/>
    <mergeCell ref="L16:L18"/>
    <mergeCell ref="G105:H105"/>
    <mergeCell ref="H110:K110"/>
    <mergeCell ref="M16:M18"/>
    <mergeCell ref="N16:N18"/>
  </mergeCells>
  <phoneticPr fontId="2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opLeftCell="A100" workbookViewId="0">
      <selection activeCell="B114" sqref="B114:E114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42578125" style="2" customWidth="1"/>
    <col min="6" max="6" width="0.140625" style="1" hidden="1" customWidth="1"/>
    <col min="7" max="7" width="25.425781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0.140625" hidden="1" customWidth="1"/>
    <col min="12" max="12" width="11.85546875" hidden="1" customWidth="1"/>
    <col min="13" max="13" width="14" customWidth="1"/>
    <col min="14" max="14" width="12.28515625" hidden="1" customWidth="1"/>
    <col min="15" max="15" width="14.7109375" hidden="1" customWidth="1"/>
    <col min="16" max="16" width="23.140625" style="90" customWidth="1"/>
    <col min="17" max="17" width="14" customWidth="1"/>
    <col min="18" max="18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137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8" customHeight="1">
      <c r="A5" s="152" t="s">
        <v>139</v>
      </c>
      <c r="B5" s="152"/>
      <c r="C5" s="152"/>
      <c r="D5" s="152"/>
      <c r="E5" s="152"/>
      <c r="F5" s="152"/>
      <c r="G5" s="152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144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" customHeight="1">
      <c r="A10" s="53" t="s">
        <v>143</v>
      </c>
      <c r="B10" s="110" t="s">
        <v>142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51" t="s">
        <v>129</v>
      </c>
      <c r="C11" s="151"/>
      <c r="D11" s="151"/>
      <c r="E11" s="151"/>
      <c r="F11" s="151"/>
      <c r="G11" s="151"/>
      <c r="H11" s="151"/>
      <c r="I11" s="151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145</v>
      </c>
      <c r="N16" s="133"/>
      <c r="O16" s="133"/>
      <c r="P16" s="125" t="s">
        <v>141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/>
      <c r="O19" s="80"/>
      <c r="P19" s="91"/>
    </row>
    <row r="20" spans="1:17">
      <c r="A20" s="101" t="s">
        <v>47</v>
      </c>
      <c r="B20" s="102"/>
      <c r="C20" s="103"/>
      <c r="D20" s="104"/>
      <c r="E20" s="105">
        <f>E23+E36</f>
        <v>8779740.3000000007</v>
      </c>
      <c r="F20" s="105">
        <f t="shared" ref="F20:P20" si="0">F23+F36</f>
        <v>0</v>
      </c>
      <c r="G20" s="105">
        <f t="shared" si="0"/>
        <v>0</v>
      </c>
      <c r="H20" s="105">
        <f t="shared" si="0"/>
        <v>0</v>
      </c>
      <c r="I20" s="105">
        <f t="shared" si="0"/>
        <v>0</v>
      </c>
      <c r="J20" s="105">
        <f t="shared" si="0"/>
        <v>0</v>
      </c>
      <c r="K20" s="105">
        <f t="shared" si="0"/>
        <v>0</v>
      </c>
      <c r="L20" s="105">
        <f t="shared" si="0"/>
        <v>0</v>
      </c>
      <c r="M20" s="105">
        <f t="shared" si="0"/>
        <v>8779740.3000000007</v>
      </c>
      <c r="N20" s="105">
        <f t="shared" si="0"/>
        <v>0</v>
      </c>
      <c r="O20" s="105">
        <f t="shared" si="0"/>
        <v>0</v>
      </c>
      <c r="P20" s="105">
        <f t="shared" si="0"/>
        <v>8779740.3000000007</v>
      </c>
      <c r="Q20" s="87"/>
    </row>
    <row r="21" spans="1:17">
      <c r="A21" s="69" t="s">
        <v>48</v>
      </c>
      <c r="B21" s="68"/>
      <c r="C21" s="70"/>
      <c r="D21" s="66"/>
      <c r="E21" s="81">
        <f t="shared" ref="E21:E37" si="1">M21</f>
        <v>0</v>
      </c>
      <c r="F21" s="82"/>
      <c r="G21" s="82"/>
      <c r="H21" s="82"/>
      <c r="I21" s="82"/>
      <c r="J21" s="82"/>
      <c r="K21" s="83"/>
      <c r="L21" s="84"/>
      <c r="M21" s="85"/>
      <c r="N21" s="80"/>
      <c r="O21" s="80"/>
      <c r="P21" s="91"/>
    </row>
    <row r="22" spans="1:17">
      <c r="A22" s="69" t="s">
        <v>49</v>
      </c>
      <c r="B22" s="68"/>
      <c r="C22" s="70"/>
      <c r="D22" s="66"/>
      <c r="E22" s="81">
        <f t="shared" si="1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91"/>
    </row>
    <row r="23" spans="1:17">
      <c r="A23" s="69" t="s">
        <v>50</v>
      </c>
      <c r="B23" s="68"/>
      <c r="C23" s="70"/>
      <c r="D23" s="66"/>
      <c r="E23" s="111">
        <f t="shared" si="1"/>
        <v>0</v>
      </c>
      <c r="F23" s="84"/>
      <c r="G23" s="84"/>
      <c r="H23" s="84"/>
      <c r="I23" s="84"/>
      <c r="J23" s="84"/>
      <c r="K23" s="112"/>
      <c r="L23" s="84"/>
      <c r="M23" s="92">
        <f>P23</f>
        <v>0</v>
      </c>
      <c r="N23" s="113"/>
      <c r="O23" s="113"/>
      <c r="P23" s="93">
        <v>0</v>
      </c>
    </row>
    <row r="24" spans="1:17" ht="22.5">
      <c r="A24" s="69" t="s">
        <v>51</v>
      </c>
      <c r="B24" s="68"/>
      <c r="C24" s="70"/>
      <c r="D24" s="66"/>
      <c r="E24" s="81">
        <f t="shared" si="1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91"/>
    </row>
    <row r="25" spans="1:17">
      <c r="A25" s="69" t="s">
        <v>52</v>
      </c>
      <c r="B25" s="68"/>
      <c r="C25" s="70"/>
      <c r="D25" s="66"/>
      <c r="E25" s="81">
        <f t="shared" si="1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91"/>
    </row>
    <row r="26" spans="1:17" ht="33.75">
      <c r="A26" s="69" t="s">
        <v>53</v>
      </c>
      <c r="B26" s="68"/>
      <c r="C26" s="70"/>
      <c r="D26" s="66"/>
      <c r="E26" s="81">
        <f t="shared" si="1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91"/>
    </row>
    <row r="27" spans="1:17" ht="22.5">
      <c r="A27" s="69" t="s">
        <v>54</v>
      </c>
      <c r="B27" s="68"/>
      <c r="C27" s="70"/>
      <c r="D27" s="66"/>
      <c r="E27" s="81">
        <f t="shared" si="1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91"/>
    </row>
    <row r="28" spans="1:17">
      <c r="A28" s="69" t="s">
        <v>55</v>
      </c>
      <c r="B28" s="68"/>
      <c r="C28" s="70"/>
      <c r="D28" s="66"/>
      <c r="E28" s="81">
        <f t="shared" si="1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91"/>
    </row>
    <row r="29" spans="1:17">
      <c r="A29" s="69" t="s">
        <v>56</v>
      </c>
      <c r="B29" s="68"/>
      <c r="C29" s="70"/>
      <c r="D29" s="66"/>
      <c r="E29" s="81">
        <f t="shared" si="1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91"/>
    </row>
    <row r="30" spans="1:17">
      <c r="A30" s="69" t="s">
        <v>57</v>
      </c>
      <c r="B30" s="68"/>
      <c r="C30" s="70"/>
      <c r="D30" s="66"/>
      <c r="E30" s="81">
        <f t="shared" si="1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91"/>
    </row>
    <row r="31" spans="1:17">
      <c r="A31" s="69" t="s">
        <v>58</v>
      </c>
      <c r="B31" s="68"/>
      <c r="C31" s="70"/>
      <c r="D31" s="66"/>
      <c r="E31" s="81">
        <f t="shared" si="1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91"/>
    </row>
    <row r="32" spans="1:17">
      <c r="A32" s="69" t="s">
        <v>59</v>
      </c>
      <c r="B32" s="68"/>
      <c r="C32" s="70"/>
      <c r="D32" s="66"/>
      <c r="E32" s="81">
        <f t="shared" si="1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91"/>
    </row>
    <row r="33" spans="1:17">
      <c r="A33" s="69" t="s">
        <v>60</v>
      </c>
      <c r="B33" s="68"/>
      <c r="C33" s="70"/>
      <c r="D33" s="66"/>
      <c r="E33" s="81">
        <f t="shared" si="1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91"/>
    </row>
    <row r="34" spans="1:17">
      <c r="A34" s="69" t="s">
        <v>61</v>
      </c>
      <c r="B34" s="68"/>
      <c r="C34" s="70"/>
      <c r="D34" s="66"/>
      <c r="E34" s="81">
        <f t="shared" si="1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91"/>
    </row>
    <row r="35" spans="1:17">
      <c r="A35" s="69" t="s">
        <v>62</v>
      </c>
      <c r="B35" s="68"/>
      <c r="C35" s="70"/>
      <c r="D35" s="66"/>
      <c r="E35" s="81">
        <f t="shared" si="1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91"/>
    </row>
    <row r="36" spans="1:17">
      <c r="A36" s="69" t="s">
        <v>63</v>
      </c>
      <c r="B36" s="68"/>
      <c r="C36" s="70"/>
      <c r="D36" s="66"/>
      <c r="E36" s="81">
        <f>E37+E38</f>
        <v>8779740.3000000007</v>
      </c>
      <c r="F36" s="81">
        <f t="shared" ref="F36:P36" si="2">F37+F38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81">
        <f t="shared" si="2"/>
        <v>0</v>
      </c>
      <c r="L36" s="81">
        <f t="shared" si="2"/>
        <v>0</v>
      </c>
      <c r="M36" s="81">
        <f t="shared" si="2"/>
        <v>8779740.3000000007</v>
      </c>
      <c r="N36" s="81">
        <f t="shared" si="2"/>
        <v>0</v>
      </c>
      <c r="O36" s="81">
        <f t="shared" si="2"/>
        <v>0</v>
      </c>
      <c r="P36" s="81">
        <f t="shared" si="2"/>
        <v>8779740.3000000007</v>
      </c>
    </row>
    <row r="37" spans="1:17" ht="22.5">
      <c r="A37" s="69" t="s">
        <v>64</v>
      </c>
      <c r="B37" s="68"/>
      <c r="C37" s="70"/>
      <c r="D37" s="66"/>
      <c r="E37" s="81">
        <f t="shared" si="1"/>
        <v>8779740.3000000007</v>
      </c>
      <c r="F37" s="82"/>
      <c r="G37" s="82"/>
      <c r="H37" s="82"/>
      <c r="I37" s="82"/>
      <c r="J37" s="82"/>
      <c r="K37" s="83"/>
      <c r="L37" s="84"/>
      <c r="M37" s="116">
        <f>P37</f>
        <v>8779740.3000000007</v>
      </c>
      <c r="N37" s="116"/>
      <c r="O37" s="116"/>
      <c r="P37" s="117">
        <v>8779740.3000000007</v>
      </c>
    </row>
    <row r="38" spans="1:17">
      <c r="A38" s="69" t="s">
        <v>65</v>
      </c>
      <c r="B38" s="68"/>
      <c r="C38" s="70"/>
      <c r="D38" s="66"/>
      <c r="E38" s="81">
        <f t="shared" ref="E38:E84" si="3">L38+M38+N38+O38</f>
        <v>0</v>
      </c>
      <c r="F38" s="82"/>
      <c r="G38" s="82"/>
      <c r="H38" s="82"/>
      <c r="I38" s="82"/>
      <c r="J38" s="82"/>
      <c r="K38" s="83"/>
      <c r="L38" s="84"/>
      <c r="M38" s="85">
        <f>P38</f>
        <v>0</v>
      </c>
      <c r="N38" s="80"/>
      <c r="O38" s="80"/>
      <c r="P38" s="97">
        <v>0</v>
      </c>
    </row>
    <row r="39" spans="1:17">
      <c r="A39" s="69" t="s">
        <v>66</v>
      </c>
      <c r="B39" s="68"/>
      <c r="C39" s="70"/>
      <c r="D39" s="66"/>
      <c r="E39" s="81">
        <f t="shared" si="3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97"/>
    </row>
    <row r="40" spans="1:17">
      <c r="A40" s="69" t="s">
        <v>67</v>
      </c>
      <c r="B40" s="68"/>
      <c r="C40" s="70"/>
      <c r="D40" s="66"/>
      <c r="E40" s="81">
        <f t="shared" si="3"/>
        <v>0</v>
      </c>
      <c r="F40" s="82"/>
      <c r="G40" s="82"/>
      <c r="H40" s="82"/>
      <c r="I40" s="82"/>
      <c r="J40" s="82"/>
      <c r="K40" s="83"/>
      <c r="L40" s="84"/>
      <c r="M40" s="85"/>
      <c r="N40" s="80"/>
      <c r="O40" s="80"/>
      <c r="P40" s="97"/>
    </row>
    <row r="41" spans="1:17">
      <c r="A41" s="101" t="s">
        <v>68</v>
      </c>
      <c r="B41" s="102"/>
      <c r="C41" s="103"/>
      <c r="D41" s="104"/>
      <c r="E41" s="105">
        <f t="shared" si="3"/>
        <v>8779740.3000000007</v>
      </c>
      <c r="F41" s="106"/>
      <c r="G41" s="106"/>
      <c r="H41" s="106"/>
      <c r="I41" s="106"/>
      <c r="J41" s="106"/>
      <c r="K41" s="107"/>
      <c r="L41" s="108"/>
      <c r="M41" s="118">
        <f>P41</f>
        <v>8779740.3000000007</v>
      </c>
      <c r="N41" s="118"/>
      <c r="O41" s="118"/>
      <c r="P41" s="119">
        <f>P42+P46+P56+P57+P65+P66</f>
        <v>8779740.3000000007</v>
      </c>
    </row>
    <row r="42" spans="1:17" ht="22.5">
      <c r="A42" s="69" t="s">
        <v>69</v>
      </c>
      <c r="B42" s="68"/>
      <c r="C42" s="70"/>
      <c r="D42" s="66"/>
      <c r="E42" s="81">
        <f t="shared" si="3"/>
        <v>5838440.2999999998</v>
      </c>
      <c r="F42" s="82"/>
      <c r="G42" s="82"/>
      <c r="H42" s="82"/>
      <c r="I42" s="82"/>
      <c r="J42" s="82"/>
      <c r="K42" s="83"/>
      <c r="L42" s="84"/>
      <c r="M42" s="116">
        <f t="shared" ref="M42:M52" si="4">P42</f>
        <v>5838440.2999999998</v>
      </c>
      <c r="N42" s="116"/>
      <c r="O42" s="116"/>
      <c r="P42" s="117">
        <f>P43+P44+P45</f>
        <v>5838440.2999999998</v>
      </c>
      <c r="Q42" s="87"/>
    </row>
    <row r="43" spans="1:17">
      <c r="A43" s="69" t="s">
        <v>70</v>
      </c>
      <c r="B43" s="68"/>
      <c r="C43" s="70"/>
      <c r="D43" s="66"/>
      <c r="E43" s="81">
        <f t="shared" si="3"/>
        <v>4486548.3899999997</v>
      </c>
      <c r="F43" s="82"/>
      <c r="G43" s="82"/>
      <c r="H43" s="82"/>
      <c r="I43" s="82"/>
      <c r="J43" s="82"/>
      <c r="K43" s="83"/>
      <c r="L43" s="84"/>
      <c r="M43" s="116">
        <f t="shared" si="4"/>
        <v>4486548.3899999997</v>
      </c>
      <c r="N43" s="80"/>
      <c r="O43" s="80"/>
      <c r="P43" s="115">
        <v>4486548.3899999997</v>
      </c>
      <c r="Q43" s="87"/>
    </row>
    <row r="44" spans="1:17">
      <c r="A44" s="69" t="s">
        <v>71</v>
      </c>
      <c r="B44" s="68"/>
      <c r="C44" s="70"/>
      <c r="D44" s="66"/>
      <c r="E44" s="81">
        <f t="shared" si="3"/>
        <v>0</v>
      </c>
      <c r="F44" s="82"/>
      <c r="G44" s="82"/>
      <c r="H44" s="82"/>
      <c r="I44" s="82"/>
      <c r="J44" s="82"/>
      <c r="K44" s="83"/>
      <c r="L44" s="84"/>
      <c r="M44" s="116">
        <f t="shared" si="4"/>
        <v>0</v>
      </c>
      <c r="N44" s="80"/>
      <c r="O44" s="80"/>
      <c r="P44" s="115">
        <v>0</v>
      </c>
      <c r="Q44" s="87"/>
    </row>
    <row r="45" spans="1:17">
      <c r="A45" s="69" t="s">
        <v>72</v>
      </c>
      <c r="B45" s="68"/>
      <c r="C45" s="70"/>
      <c r="D45" s="66"/>
      <c r="E45" s="81">
        <f t="shared" si="3"/>
        <v>1351891.91</v>
      </c>
      <c r="F45" s="82"/>
      <c r="G45" s="82"/>
      <c r="H45" s="82"/>
      <c r="I45" s="82"/>
      <c r="J45" s="82"/>
      <c r="K45" s="83"/>
      <c r="L45" s="84"/>
      <c r="M45" s="116">
        <f t="shared" si="4"/>
        <v>1351891.91</v>
      </c>
      <c r="N45" s="80"/>
      <c r="O45" s="80"/>
      <c r="P45" s="115">
        <v>1351891.91</v>
      </c>
      <c r="Q45" s="87"/>
    </row>
    <row r="46" spans="1:17">
      <c r="A46" s="69" t="s">
        <v>73</v>
      </c>
      <c r="B46" s="68"/>
      <c r="C46" s="70"/>
      <c r="D46" s="66"/>
      <c r="E46" s="81">
        <f t="shared" si="3"/>
        <v>2718400</v>
      </c>
      <c r="F46" s="82"/>
      <c r="G46" s="82"/>
      <c r="H46" s="82"/>
      <c r="I46" s="82"/>
      <c r="J46" s="82"/>
      <c r="K46" s="83"/>
      <c r="L46" s="84"/>
      <c r="M46" s="116">
        <f t="shared" si="4"/>
        <v>2718400</v>
      </c>
      <c r="N46" s="116"/>
      <c r="O46" s="116"/>
      <c r="P46" s="117">
        <f>P47+P48+P49+P50+P51+P52</f>
        <v>2718400</v>
      </c>
      <c r="Q46" s="87"/>
    </row>
    <row r="47" spans="1:17">
      <c r="A47" s="69" t="s">
        <v>74</v>
      </c>
      <c r="B47" s="68"/>
      <c r="C47" s="70"/>
      <c r="D47" s="66"/>
      <c r="E47" s="81">
        <f t="shared" si="3"/>
        <v>43900</v>
      </c>
      <c r="F47" s="82"/>
      <c r="G47" s="82"/>
      <c r="H47" s="82"/>
      <c r="I47" s="82"/>
      <c r="J47" s="82"/>
      <c r="K47" s="83"/>
      <c r="L47" s="84"/>
      <c r="M47" s="116">
        <f t="shared" si="4"/>
        <v>43900</v>
      </c>
      <c r="N47" s="80"/>
      <c r="O47" s="80"/>
      <c r="P47" s="115">
        <v>43900</v>
      </c>
      <c r="Q47" s="87"/>
    </row>
    <row r="48" spans="1:17">
      <c r="A48" s="69" t="s">
        <v>75</v>
      </c>
      <c r="B48" s="68"/>
      <c r="C48" s="70"/>
      <c r="D48" s="66"/>
      <c r="E48" s="81">
        <f t="shared" si="3"/>
        <v>10000</v>
      </c>
      <c r="F48" s="82"/>
      <c r="G48" s="82"/>
      <c r="H48" s="82"/>
      <c r="I48" s="82"/>
      <c r="J48" s="82"/>
      <c r="K48" s="83"/>
      <c r="L48" s="84"/>
      <c r="M48" s="116">
        <f t="shared" si="4"/>
        <v>10000</v>
      </c>
      <c r="N48" s="80"/>
      <c r="O48" s="80"/>
      <c r="P48" s="115">
        <v>10000</v>
      </c>
      <c r="Q48" s="87"/>
    </row>
    <row r="49" spans="1:17">
      <c r="A49" s="69" t="s">
        <v>76</v>
      </c>
      <c r="B49" s="68"/>
      <c r="C49" s="70"/>
      <c r="D49" s="66"/>
      <c r="E49" s="81">
        <f t="shared" si="3"/>
        <v>1927500</v>
      </c>
      <c r="F49" s="82"/>
      <c r="G49" s="82"/>
      <c r="H49" s="82"/>
      <c r="I49" s="82"/>
      <c r="J49" s="82"/>
      <c r="K49" s="83"/>
      <c r="L49" s="84"/>
      <c r="M49" s="116">
        <f t="shared" si="4"/>
        <v>1927500</v>
      </c>
      <c r="N49" s="80"/>
      <c r="O49" s="80"/>
      <c r="P49" s="115">
        <v>1927500</v>
      </c>
      <c r="Q49" s="87"/>
    </row>
    <row r="50" spans="1:17" ht="22.5">
      <c r="A50" s="69" t="s">
        <v>77</v>
      </c>
      <c r="B50" s="68"/>
      <c r="C50" s="70"/>
      <c r="D50" s="66"/>
      <c r="E50" s="81">
        <f t="shared" si="3"/>
        <v>0</v>
      </c>
      <c r="F50" s="82"/>
      <c r="G50" s="82"/>
      <c r="H50" s="82"/>
      <c r="I50" s="82"/>
      <c r="J50" s="82"/>
      <c r="K50" s="83"/>
      <c r="L50" s="84"/>
      <c r="M50" s="116">
        <f t="shared" si="4"/>
        <v>0</v>
      </c>
      <c r="N50" s="80"/>
      <c r="O50" s="80"/>
      <c r="P50" s="115">
        <v>0</v>
      </c>
      <c r="Q50" s="87"/>
    </row>
    <row r="51" spans="1:17">
      <c r="A51" s="69" t="s">
        <v>78</v>
      </c>
      <c r="B51" s="68"/>
      <c r="C51" s="70"/>
      <c r="D51" s="66"/>
      <c r="E51" s="81">
        <f t="shared" si="3"/>
        <v>507000</v>
      </c>
      <c r="F51" s="82"/>
      <c r="G51" s="82"/>
      <c r="H51" s="82"/>
      <c r="I51" s="82"/>
      <c r="J51" s="82"/>
      <c r="K51" s="83"/>
      <c r="L51" s="84"/>
      <c r="M51" s="116">
        <f t="shared" si="4"/>
        <v>507000</v>
      </c>
      <c r="N51" s="80"/>
      <c r="O51" s="80"/>
      <c r="P51" s="115">
        <v>507000</v>
      </c>
      <c r="Q51" s="87"/>
    </row>
    <row r="52" spans="1:17">
      <c r="A52" s="69" t="s">
        <v>79</v>
      </c>
      <c r="B52" s="68"/>
      <c r="C52" s="70"/>
      <c r="D52" s="66"/>
      <c r="E52" s="111">
        <f t="shared" si="3"/>
        <v>230000</v>
      </c>
      <c r="F52" s="84"/>
      <c r="G52" s="84"/>
      <c r="H52" s="84"/>
      <c r="I52" s="84"/>
      <c r="J52" s="84"/>
      <c r="K52" s="112"/>
      <c r="L52" s="84"/>
      <c r="M52" s="120">
        <f t="shared" si="4"/>
        <v>230000</v>
      </c>
      <c r="N52" s="113"/>
      <c r="O52" s="113"/>
      <c r="P52" s="115">
        <v>230000</v>
      </c>
      <c r="Q52" s="87"/>
    </row>
    <row r="53" spans="1:17">
      <c r="A53" s="69" t="s">
        <v>80</v>
      </c>
      <c r="B53" s="68"/>
      <c r="C53" s="70"/>
      <c r="D53" s="66"/>
      <c r="E53" s="81">
        <f t="shared" si="3"/>
        <v>0</v>
      </c>
      <c r="F53" s="82"/>
      <c r="G53" s="82"/>
      <c r="H53" s="82"/>
      <c r="I53" s="82"/>
      <c r="J53" s="82"/>
      <c r="K53" s="83"/>
      <c r="L53" s="84"/>
      <c r="M53" s="85"/>
      <c r="N53" s="80"/>
      <c r="O53" s="80"/>
      <c r="P53" s="97"/>
    </row>
    <row r="54" spans="1:17" ht="22.5">
      <c r="A54" s="69" t="s">
        <v>81</v>
      </c>
      <c r="B54" s="68"/>
      <c r="C54" s="70"/>
      <c r="D54" s="66"/>
      <c r="E54" s="81">
        <f t="shared" si="3"/>
        <v>0</v>
      </c>
      <c r="F54" s="82"/>
      <c r="G54" s="82"/>
      <c r="H54" s="82"/>
      <c r="I54" s="82"/>
      <c r="J54" s="82"/>
      <c r="K54" s="83"/>
      <c r="L54" s="84"/>
      <c r="M54" s="85"/>
      <c r="N54" s="80"/>
      <c r="O54" s="80"/>
      <c r="P54" s="97"/>
    </row>
    <row r="55" spans="1:17" ht="22.5">
      <c r="A55" s="69" t="s">
        <v>82</v>
      </c>
      <c r="B55" s="68"/>
      <c r="C55" s="70"/>
      <c r="D55" s="66"/>
      <c r="E55" s="81">
        <f t="shared" si="3"/>
        <v>0</v>
      </c>
      <c r="F55" s="82"/>
      <c r="G55" s="82"/>
      <c r="H55" s="82"/>
      <c r="I55" s="82"/>
      <c r="J55" s="82"/>
      <c r="K55" s="83"/>
      <c r="L55" s="84"/>
      <c r="M55" s="85"/>
      <c r="N55" s="80"/>
      <c r="O55" s="80"/>
      <c r="P55" s="97"/>
    </row>
    <row r="56" spans="1:17">
      <c r="A56" s="69" t="s">
        <v>83</v>
      </c>
      <c r="B56" s="68"/>
      <c r="C56" s="70"/>
      <c r="D56" s="66"/>
      <c r="E56" s="81">
        <f t="shared" si="3"/>
        <v>0</v>
      </c>
      <c r="F56" s="82"/>
      <c r="G56" s="82"/>
      <c r="H56" s="82"/>
      <c r="I56" s="82"/>
      <c r="J56" s="82"/>
      <c r="K56" s="83"/>
      <c r="L56" s="84"/>
      <c r="M56" s="85"/>
      <c r="N56" s="80"/>
      <c r="O56" s="80"/>
      <c r="P56" s="97"/>
    </row>
    <row r="57" spans="1:17" ht="22.5">
      <c r="A57" s="69" t="s">
        <v>84</v>
      </c>
      <c r="B57" s="68"/>
      <c r="C57" s="70"/>
      <c r="D57" s="66"/>
      <c r="E57" s="81">
        <f t="shared" si="3"/>
        <v>0</v>
      </c>
      <c r="F57" s="82"/>
      <c r="G57" s="82"/>
      <c r="H57" s="82"/>
      <c r="I57" s="82"/>
      <c r="J57" s="82"/>
      <c r="K57" s="83"/>
      <c r="L57" s="84"/>
      <c r="M57" s="85"/>
      <c r="N57" s="80"/>
      <c r="O57" s="80"/>
      <c r="P57" s="97"/>
    </row>
    <row r="58" spans="1:17" ht="33.75">
      <c r="A58" s="69" t="s">
        <v>85</v>
      </c>
      <c r="B58" s="68"/>
      <c r="C58" s="70"/>
      <c r="D58" s="66"/>
      <c r="E58" s="81">
        <f t="shared" si="3"/>
        <v>0</v>
      </c>
      <c r="F58" s="82"/>
      <c r="G58" s="82"/>
      <c r="H58" s="82"/>
      <c r="I58" s="82"/>
      <c r="J58" s="82"/>
      <c r="K58" s="83"/>
      <c r="L58" s="84"/>
      <c r="M58" s="85"/>
      <c r="N58" s="80"/>
      <c r="O58" s="80"/>
      <c r="P58" s="97"/>
    </row>
    <row r="59" spans="1:17">
      <c r="A59" s="69" t="s">
        <v>86</v>
      </c>
      <c r="B59" s="68"/>
      <c r="C59" s="70"/>
      <c r="D59" s="66"/>
      <c r="E59" s="81">
        <f t="shared" si="3"/>
        <v>0</v>
      </c>
      <c r="F59" s="82"/>
      <c r="G59" s="82"/>
      <c r="H59" s="82"/>
      <c r="I59" s="82"/>
      <c r="J59" s="82"/>
      <c r="K59" s="83"/>
      <c r="L59" s="84"/>
      <c r="M59" s="85"/>
      <c r="N59" s="80"/>
      <c r="O59" s="80"/>
      <c r="P59" s="97"/>
    </row>
    <row r="60" spans="1:17" ht="33.75">
      <c r="A60" s="69" t="s">
        <v>87</v>
      </c>
      <c r="B60" s="68"/>
      <c r="C60" s="70"/>
      <c r="D60" s="66"/>
      <c r="E60" s="81">
        <f t="shared" si="3"/>
        <v>0</v>
      </c>
      <c r="F60" s="82"/>
      <c r="G60" s="82"/>
      <c r="H60" s="82"/>
      <c r="I60" s="82"/>
      <c r="J60" s="82"/>
      <c r="K60" s="83"/>
      <c r="L60" s="84"/>
      <c r="M60" s="85"/>
      <c r="N60" s="80"/>
      <c r="O60" s="80"/>
      <c r="P60" s="97"/>
    </row>
    <row r="61" spans="1:17" ht="22.5">
      <c r="A61" s="69" t="s">
        <v>88</v>
      </c>
      <c r="B61" s="68"/>
      <c r="C61" s="70"/>
      <c r="D61" s="66"/>
      <c r="E61" s="81">
        <f t="shared" si="3"/>
        <v>0</v>
      </c>
      <c r="F61" s="82"/>
      <c r="G61" s="82"/>
      <c r="H61" s="82"/>
      <c r="I61" s="82"/>
      <c r="J61" s="82"/>
      <c r="K61" s="83"/>
      <c r="L61" s="84"/>
      <c r="M61" s="85"/>
      <c r="N61" s="80"/>
      <c r="O61" s="80"/>
      <c r="P61" s="97"/>
    </row>
    <row r="62" spans="1:17">
      <c r="A62" s="69" t="s">
        <v>89</v>
      </c>
      <c r="B62" s="68"/>
      <c r="C62" s="70"/>
      <c r="D62" s="66"/>
      <c r="E62" s="81">
        <f t="shared" si="3"/>
        <v>0</v>
      </c>
      <c r="F62" s="82"/>
      <c r="G62" s="82"/>
      <c r="H62" s="82"/>
      <c r="I62" s="82"/>
      <c r="J62" s="82"/>
      <c r="K62" s="83"/>
      <c r="L62" s="84"/>
      <c r="M62" s="85"/>
      <c r="N62" s="80"/>
      <c r="O62" s="80"/>
      <c r="P62" s="97"/>
    </row>
    <row r="63" spans="1:17" ht="22.5">
      <c r="A63" s="69" t="s">
        <v>90</v>
      </c>
      <c r="B63" s="68"/>
      <c r="C63" s="70"/>
      <c r="D63" s="66"/>
      <c r="E63" s="81">
        <f t="shared" si="3"/>
        <v>0</v>
      </c>
      <c r="F63" s="82"/>
      <c r="G63" s="82"/>
      <c r="H63" s="82"/>
      <c r="I63" s="82"/>
      <c r="J63" s="82"/>
      <c r="K63" s="83"/>
      <c r="L63" s="84"/>
      <c r="M63" s="85"/>
      <c r="N63" s="80"/>
      <c r="O63" s="80"/>
      <c r="P63" s="97"/>
    </row>
    <row r="64" spans="1:17" ht="33.75">
      <c r="A64" s="69" t="s">
        <v>91</v>
      </c>
      <c r="B64" s="68"/>
      <c r="C64" s="70"/>
      <c r="D64" s="66"/>
      <c r="E64" s="81">
        <f t="shared" si="3"/>
        <v>0</v>
      </c>
      <c r="F64" s="82"/>
      <c r="G64" s="82"/>
      <c r="H64" s="82"/>
      <c r="I64" s="82"/>
      <c r="J64" s="82"/>
      <c r="K64" s="83"/>
      <c r="L64" s="84"/>
      <c r="M64" s="85"/>
      <c r="N64" s="80"/>
      <c r="O64" s="80"/>
      <c r="P64" s="97"/>
    </row>
    <row r="65" spans="1:18">
      <c r="A65" s="69" t="s">
        <v>92</v>
      </c>
      <c r="B65" s="68"/>
      <c r="C65" s="70"/>
      <c r="D65" s="66"/>
      <c r="E65" s="81">
        <f>M65</f>
        <v>71900</v>
      </c>
      <c r="F65" s="82"/>
      <c r="G65" s="82"/>
      <c r="H65" s="82"/>
      <c r="I65" s="82"/>
      <c r="J65" s="82"/>
      <c r="K65" s="83"/>
      <c r="L65" s="84"/>
      <c r="M65" s="85">
        <f t="shared" ref="M65:M70" si="5">P65</f>
        <v>71900</v>
      </c>
      <c r="N65" s="85"/>
      <c r="O65" s="85"/>
      <c r="P65" s="96">
        <v>71900</v>
      </c>
    </row>
    <row r="66" spans="1:18" ht="22.5">
      <c r="A66" s="69" t="s">
        <v>93</v>
      </c>
      <c r="B66" s="68"/>
      <c r="C66" s="70"/>
      <c r="D66" s="66"/>
      <c r="E66" s="81">
        <f>L66+M66+N66+O66</f>
        <v>151000</v>
      </c>
      <c r="F66" s="82"/>
      <c r="G66" s="82"/>
      <c r="H66" s="82"/>
      <c r="I66" s="82"/>
      <c r="J66" s="82"/>
      <c r="K66" s="83"/>
      <c r="L66" s="84"/>
      <c r="M66" s="85">
        <f t="shared" si="5"/>
        <v>151000</v>
      </c>
      <c r="N66" s="85"/>
      <c r="O66" s="85"/>
      <c r="P66" s="96">
        <f>P67+P70</f>
        <v>151000</v>
      </c>
    </row>
    <row r="67" spans="1:18">
      <c r="A67" s="69" t="s">
        <v>94</v>
      </c>
      <c r="B67" s="68"/>
      <c r="C67" s="70"/>
      <c r="D67" s="66"/>
      <c r="E67" s="81">
        <f>L67+M67+N67+O67</f>
        <v>11000</v>
      </c>
      <c r="F67" s="82"/>
      <c r="G67" s="82"/>
      <c r="H67" s="82"/>
      <c r="I67" s="82"/>
      <c r="J67" s="82"/>
      <c r="K67" s="83"/>
      <c r="L67" s="84"/>
      <c r="M67" s="85">
        <f t="shared" si="5"/>
        <v>11000</v>
      </c>
      <c r="N67" s="80"/>
      <c r="O67" s="80"/>
      <c r="P67" s="97">
        <v>11000</v>
      </c>
    </row>
    <row r="68" spans="1:18">
      <c r="A68" s="69" t="s">
        <v>95</v>
      </c>
      <c r="B68" s="68"/>
      <c r="C68" s="70"/>
      <c r="D68" s="66"/>
      <c r="E68" s="81">
        <f t="shared" si="3"/>
        <v>0</v>
      </c>
      <c r="F68" s="82"/>
      <c r="G68" s="82"/>
      <c r="H68" s="82"/>
      <c r="I68" s="82"/>
      <c r="J68" s="82"/>
      <c r="K68" s="83"/>
      <c r="L68" s="84"/>
      <c r="M68" s="85">
        <f t="shared" si="5"/>
        <v>0</v>
      </c>
      <c r="N68" s="80"/>
      <c r="O68" s="80"/>
      <c r="P68" s="97"/>
    </row>
    <row r="69" spans="1:18">
      <c r="A69" s="69" t="s">
        <v>96</v>
      </c>
      <c r="B69" s="68"/>
      <c r="C69" s="70"/>
      <c r="D69" s="66"/>
      <c r="E69" s="81">
        <f t="shared" si="3"/>
        <v>0</v>
      </c>
      <c r="F69" s="82"/>
      <c r="G69" s="82"/>
      <c r="H69" s="82"/>
      <c r="I69" s="82"/>
      <c r="J69" s="82"/>
      <c r="K69" s="83"/>
      <c r="L69" s="84"/>
      <c r="M69" s="85">
        <f t="shared" si="5"/>
        <v>0</v>
      </c>
      <c r="N69" s="80"/>
      <c r="O69" s="80"/>
      <c r="P69" s="97"/>
    </row>
    <row r="70" spans="1:18">
      <c r="A70" s="69" t="s">
        <v>97</v>
      </c>
      <c r="B70" s="68"/>
      <c r="C70" s="70"/>
      <c r="D70" s="66"/>
      <c r="E70" s="111">
        <f t="shared" si="3"/>
        <v>140000</v>
      </c>
      <c r="F70" s="84"/>
      <c r="G70" s="84"/>
      <c r="H70" s="84"/>
      <c r="I70" s="84"/>
      <c r="J70" s="84"/>
      <c r="K70" s="112"/>
      <c r="L70" s="84"/>
      <c r="M70" s="92">
        <f t="shared" si="5"/>
        <v>140000</v>
      </c>
      <c r="N70" s="113"/>
      <c r="O70" s="113"/>
      <c r="P70" s="97">
        <v>140000</v>
      </c>
    </row>
    <row r="71" spans="1:18">
      <c r="A71" s="69" t="s">
        <v>98</v>
      </c>
      <c r="B71" s="68"/>
      <c r="C71" s="70"/>
      <c r="D71" s="66"/>
      <c r="E71" s="81">
        <f t="shared" si="3"/>
        <v>0</v>
      </c>
      <c r="F71" s="82"/>
      <c r="G71" s="82"/>
      <c r="H71" s="82"/>
      <c r="I71" s="82"/>
      <c r="J71" s="82"/>
      <c r="K71" s="83"/>
      <c r="L71" s="84"/>
      <c r="M71" s="85"/>
      <c r="N71" s="80"/>
      <c r="O71" s="80"/>
      <c r="P71" s="97"/>
    </row>
    <row r="72" spans="1:18">
      <c r="A72" s="69" t="s">
        <v>99</v>
      </c>
      <c r="B72" s="68"/>
      <c r="C72" s="70"/>
      <c r="D72" s="66"/>
      <c r="E72" s="81">
        <f t="shared" si="3"/>
        <v>0</v>
      </c>
      <c r="F72" s="82"/>
      <c r="G72" s="82"/>
      <c r="H72" s="82"/>
      <c r="I72" s="82"/>
      <c r="J72" s="82"/>
      <c r="K72" s="83"/>
      <c r="L72" s="84"/>
      <c r="M72" s="85"/>
      <c r="N72" s="80"/>
      <c r="O72" s="80"/>
      <c r="P72" s="97"/>
      <c r="R72" s="87"/>
    </row>
    <row r="73" spans="1:18">
      <c r="A73" s="69" t="s">
        <v>100</v>
      </c>
      <c r="B73" s="68"/>
      <c r="C73" s="70"/>
      <c r="D73" s="66"/>
      <c r="E73" s="81">
        <f t="shared" si="3"/>
        <v>0</v>
      </c>
      <c r="F73" s="82"/>
      <c r="G73" s="82"/>
      <c r="H73" s="82"/>
      <c r="I73" s="82"/>
      <c r="J73" s="82"/>
      <c r="K73" s="83"/>
      <c r="L73" s="84"/>
      <c r="M73" s="85"/>
      <c r="N73" s="80"/>
      <c r="O73" s="80"/>
      <c r="P73" s="97"/>
    </row>
    <row r="74" spans="1:18">
      <c r="A74" s="69" t="s">
        <v>101</v>
      </c>
      <c r="B74" s="68"/>
      <c r="C74" s="70"/>
      <c r="D74" s="66"/>
      <c r="E74" s="81">
        <f t="shared" si="3"/>
        <v>0</v>
      </c>
      <c r="F74" s="82"/>
      <c r="G74" s="82"/>
      <c r="H74" s="82"/>
      <c r="I74" s="82"/>
      <c r="J74" s="82"/>
      <c r="K74" s="83"/>
      <c r="L74" s="84"/>
      <c r="M74" s="85"/>
      <c r="N74" s="80"/>
      <c r="O74" s="80"/>
      <c r="P74" s="97"/>
    </row>
    <row r="75" spans="1:18">
      <c r="A75" s="69" t="s">
        <v>102</v>
      </c>
      <c r="B75" s="68"/>
      <c r="C75" s="70"/>
      <c r="D75" s="66"/>
      <c r="E75" s="114">
        <f t="shared" ref="E75:P75" si="6">E41-E20</f>
        <v>0</v>
      </c>
      <c r="F75" s="114">
        <f t="shared" si="6"/>
        <v>0</v>
      </c>
      <c r="G75" s="114">
        <f t="shared" si="6"/>
        <v>0</v>
      </c>
      <c r="H75" s="114">
        <f t="shared" si="6"/>
        <v>0</v>
      </c>
      <c r="I75" s="114">
        <f t="shared" si="6"/>
        <v>0</v>
      </c>
      <c r="J75" s="114">
        <f t="shared" si="6"/>
        <v>0</v>
      </c>
      <c r="K75" s="114">
        <f t="shared" si="6"/>
        <v>0</v>
      </c>
      <c r="L75" s="114">
        <f t="shared" si="6"/>
        <v>0</v>
      </c>
      <c r="M75" s="114">
        <f>M41-M20</f>
        <v>0</v>
      </c>
      <c r="N75" s="114">
        <f t="shared" si="6"/>
        <v>0</v>
      </c>
      <c r="O75" s="114">
        <f t="shared" si="6"/>
        <v>0</v>
      </c>
      <c r="P75" s="115">
        <f t="shared" si="6"/>
        <v>0</v>
      </c>
      <c r="R75" s="87"/>
    </row>
    <row r="76" spans="1:18" ht="45">
      <c r="A76" s="69" t="s">
        <v>103</v>
      </c>
      <c r="B76" s="68"/>
      <c r="C76" s="70"/>
      <c r="D76" s="66"/>
      <c r="E76" s="81">
        <f>E75</f>
        <v>0</v>
      </c>
      <c r="F76" s="81">
        <f t="shared" ref="F76:P76" si="7">F75</f>
        <v>0</v>
      </c>
      <c r="G76" s="81">
        <f t="shared" si="7"/>
        <v>0</v>
      </c>
      <c r="H76" s="81">
        <f t="shared" si="7"/>
        <v>0</v>
      </c>
      <c r="I76" s="81">
        <f t="shared" si="7"/>
        <v>0</v>
      </c>
      <c r="J76" s="81">
        <f t="shared" si="7"/>
        <v>0</v>
      </c>
      <c r="K76" s="81">
        <f t="shared" si="7"/>
        <v>0</v>
      </c>
      <c r="L76" s="81">
        <f t="shared" si="7"/>
        <v>0</v>
      </c>
      <c r="M76" s="81">
        <f t="shared" si="7"/>
        <v>0</v>
      </c>
      <c r="N76" s="81">
        <f t="shared" si="7"/>
        <v>0</v>
      </c>
      <c r="O76" s="81">
        <f t="shared" si="7"/>
        <v>0</v>
      </c>
      <c r="P76" s="98">
        <f t="shared" si="7"/>
        <v>0</v>
      </c>
    </row>
    <row r="77" spans="1:18">
      <c r="A77" s="69" t="s">
        <v>104</v>
      </c>
      <c r="B77" s="68"/>
      <c r="C77" s="70"/>
      <c r="D77" s="66"/>
      <c r="E77" s="81">
        <f t="shared" si="3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97"/>
    </row>
    <row r="78" spans="1:18">
      <c r="A78" s="69" t="s">
        <v>105</v>
      </c>
      <c r="B78" s="68"/>
      <c r="C78" s="70"/>
      <c r="D78" s="66"/>
      <c r="E78" s="81">
        <f t="shared" si="3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97"/>
      <c r="R78" s="87"/>
    </row>
    <row r="79" spans="1:18">
      <c r="A79" s="69" t="s">
        <v>106</v>
      </c>
      <c r="B79" s="68"/>
      <c r="C79" s="70"/>
      <c r="D79" s="66"/>
      <c r="E79" s="81">
        <f t="shared" si="3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97"/>
    </row>
    <row r="80" spans="1:18" ht="22.5">
      <c r="A80" s="69" t="s">
        <v>107</v>
      </c>
      <c r="B80" s="68"/>
      <c r="C80" s="70"/>
      <c r="D80" s="66"/>
      <c r="E80" s="81">
        <f t="shared" si="3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97"/>
      <c r="R80" s="87"/>
    </row>
    <row r="81" spans="1:18" ht="22.5">
      <c r="A81" s="69" t="s">
        <v>108</v>
      </c>
      <c r="B81" s="68"/>
      <c r="C81" s="70"/>
      <c r="D81" s="66"/>
      <c r="E81" s="81">
        <f t="shared" si="3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97"/>
      <c r="R81" s="87"/>
    </row>
    <row r="82" spans="1:18">
      <c r="A82" s="69" t="s">
        <v>109</v>
      </c>
      <c r="B82" s="68"/>
      <c r="C82" s="70"/>
      <c r="D82" s="66"/>
      <c r="E82" s="81">
        <f t="shared" si="3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97"/>
    </row>
    <row r="83" spans="1:18">
      <c r="A83" s="69" t="s">
        <v>110</v>
      </c>
      <c r="B83" s="68"/>
      <c r="C83" s="70"/>
      <c r="D83" s="66"/>
      <c r="E83" s="81">
        <f t="shared" si="3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97"/>
      <c r="R83" s="87"/>
    </row>
    <row r="84" spans="1:18">
      <c r="A84" s="69" t="s">
        <v>111</v>
      </c>
      <c r="B84" s="68"/>
      <c r="C84" s="70"/>
      <c r="D84" s="66"/>
      <c r="E84" s="81">
        <f t="shared" si="3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97"/>
    </row>
    <row r="85" spans="1:18">
      <c r="A85" s="69" t="s">
        <v>112</v>
      </c>
      <c r="B85" s="68"/>
      <c r="C85" s="70"/>
      <c r="D85" s="66"/>
      <c r="E85" s="81">
        <f t="shared" ref="E85:E102" si="8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97"/>
    </row>
    <row r="86" spans="1:18">
      <c r="A86" s="69" t="s">
        <v>113</v>
      </c>
      <c r="B86" s="68"/>
      <c r="C86" s="70"/>
      <c r="D86" s="66"/>
      <c r="E86" s="81">
        <f t="shared" si="8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97"/>
    </row>
    <row r="87" spans="1:18">
      <c r="A87" s="69" t="s">
        <v>105</v>
      </c>
      <c r="B87" s="68"/>
      <c r="C87" s="70"/>
      <c r="D87" s="66"/>
      <c r="E87" s="81">
        <f t="shared" si="8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97"/>
    </row>
    <row r="88" spans="1:18">
      <c r="A88" s="69" t="s">
        <v>106</v>
      </c>
      <c r="B88" s="68"/>
      <c r="C88" s="70"/>
      <c r="D88" s="66"/>
      <c r="E88" s="81">
        <f t="shared" si="8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97"/>
    </row>
    <row r="89" spans="1:18">
      <c r="A89" s="69" t="s">
        <v>111</v>
      </c>
      <c r="B89" s="68"/>
      <c r="C89" s="70"/>
      <c r="D89" s="66"/>
      <c r="E89" s="81">
        <f t="shared" si="8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97"/>
    </row>
    <row r="90" spans="1:18">
      <c r="A90" s="69" t="s">
        <v>112</v>
      </c>
      <c r="B90" s="68"/>
      <c r="C90" s="70"/>
      <c r="D90" s="66"/>
      <c r="E90" s="81">
        <f t="shared" si="8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97"/>
    </row>
    <row r="91" spans="1:18">
      <c r="A91" s="69" t="s">
        <v>114</v>
      </c>
      <c r="B91" s="68"/>
      <c r="C91" s="70"/>
      <c r="D91" s="66"/>
      <c r="E91" s="81">
        <f t="shared" si="8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97"/>
    </row>
    <row r="92" spans="1:18">
      <c r="A92" s="69" t="s">
        <v>115</v>
      </c>
      <c r="B92" s="68"/>
      <c r="C92" s="70"/>
      <c r="D92" s="66"/>
      <c r="E92" s="81">
        <f t="shared" si="8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97"/>
    </row>
    <row r="93" spans="1:18">
      <c r="A93" s="69" t="s">
        <v>116</v>
      </c>
      <c r="B93" s="68"/>
      <c r="C93" s="70"/>
      <c r="D93" s="66"/>
      <c r="E93" s="81">
        <f t="shared" si="8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97"/>
    </row>
    <row r="94" spans="1:18" ht="22.5">
      <c r="A94" s="69" t="s">
        <v>117</v>
      </c>
      <c r="B94" s="68"/>
      <c r="C94" s="70"/>
      <c r="D94" s="66"/>
      <c r="E94" s="81">
        <f t="shared" si="8"/>
        <v>0</v>
      </c>
      <c r="F94" s="82"/>
      <c r="G94" s="82"/>
      <c r="H94" s="82"/>
      <c r="I94" s="82"/>
      <c r="J94" s="82"/>
      <c r="K94" s="83"/>
      <c r="L94" s="84"/>
      <c r="M94" s="95">
        <f>M76</f>
        <v>0</v>
      </c>
      <c r="N94" s="95">
        <f>N76</f>
        <v>0</v>
      </c>
      <c r="O94" s="95">
        <f>O76</f>
        <v>0</v>
      </c>
      <c r="P94" s="99">
        <f>P76</f>
        <v>0</v>
      </c>
    </row>
    <row r="95" spans="1:18" ht="22.5">
      <c r="A95" s="69" t="s">
        <v>118</v>
      </c>
      <c r="B95" s="68"/>
      <c r="C95" s="70"/>
      <c r="D95" s="66"/>
      <c r="E95" s="81">
        <f t="shared" si="8"/>
        <v>0</v>
      </c>
      <c r="F95" s="82"/>
      <c r="G95" s="82"/>
      <c r="H95" s="82"/>
      <c r="I95" s="82"/>
      <c r="J95" s="82"/>
      <c r="K95" s="83"/>
      <c r="L95" s="84"/>
      <c r="M95" s="80"/>
      <c r="N95" s="80"/>
      <c r="O95" s="80"/>
      <c r="P95" s="97"/>
    </row>
    <row r="96" spans="1:18">
      <c r="A96" s="69" t="s">
        <v>119</v>
      </c>
      <c r="B96" s="68"/>
      <c r="C96" s="70"/>
      <c r="D96" s="66"/>
      <c r="E96" s="81">
        <f t="shared" si="8"/>
        <v>0</v>
      </c>
      <c r="F96" s="82"/>
      <c r="G96" s="82"/>
      <c r="H96" s="82"/>
      <c r="I96" s="82"/>
      <c r="J96" s="82"/>
      <c r="K96" s="83"/>
      <c r="L96" s="84"/>
      <c r="M96" s="80"/>
      <c r="N96" s="80"/>
      <c r="O96" s="80"/>
      <c r="P96" s="91"/>
    </row>
    <row r="97" spans="1:16">
      <c r="A97" s="69" t="s">
        <v>120</v>
      </c>
      <c r="B97" s="68"/>
      <c r="C97" s="70"/>
      <c r="D97" s="66"/>
      <c r="E97" s="81">
        <f t="shared" si="8"/>
        <v>0</v>
      </c>
      <c r="F97" s="82"/>
      <c r="G97" s="82"/>
      <c r="H97" s="82"/>
      <c r="I97" s="82"/>
      <c r="J97" s="82"/>
      <c r="K97" s="83"/>
      <c r="L97" s="84"/>
      <c r="M97" s="80"/>
      <c r="N97" s="80"/>
      <c r="O97" s="80"/>
      <c r="P97" s="91"/>
    </row>
    <row r="98" spans="1:16" ht="22.5">
      <c r="A98" s="69" t="s">
        <v>121</v>
      </c>
      <c r="B98" s="68"/>
      <c r="C98" s="70"/>
      <c r="D98" s="66"/>
      <c r="E98" s="81">
        <f t="shared" si="8"/>
        <v>0</v>
      </c>
      <c r="F98" s="82"/>
      <c r="G98" s="82"/>
      <c r="H98" s="82"/>
      <c r="I98" s="82"/>
      <c r="J98" s="82"/>
      <c r="K98" s="83"/>
      <c r="L98" s="84"/>
      <c r="M98" s="80"/>
      <c r="N98" s="80"/>
      <c r="O98" s="80"/>
      <c r="P98" s="91"/>
    </row>
    <row r="99" spans="1:16" ht="22.5">
      <c r="A99" s="69" t="s">
        <v>122</v>
      </c>
      <c r="B99" s="68"/>
      <c r="C99" s="70"/>
      <c r="D99" s="66"/>
      <c r="E99" s="81">
        <f t="shared" si="8"/>
        <v>0</v>
      </c>
      <c r="F99" s="82"/>
      <c r="G99" s="82"/>
      <c r="H99" s="82"/>
      <c r="I99" s="82"/>
      <c r="J99" s="82"/>
      <c r="K99" s="83"/>
      <c r="L99" s="84"/>
      <c r="M99" s="80"/>
      <c r="N99" s="80"/>
      <c r="O99" s="80"/>
      <c r="P99" s="91"/>
    </row>
    <row r="100" spans="1:16" ht="22.5">
      <c r="A100" s="69" t="s">
        <v>123</v>
      </c>
      <c r="B100" s="68"/>
      <c r="C100" s="70"/>
      <c r="D100" s="66"/>
      <c r="E100" s="81">
        <f t="shared" si="8"/>
        <v>0</v>
      </c>
      <c r="F100" s="82"/>
      <c r="G100" s="82"/>
      <c r="H100" s="82"/>
      <c r="I100" s="82"/>
      <c r="J100" s="82"/>
      <c r="K100" s="83"/>
      <c r="L100" s="84"/>
      <c r="M100" s="80"/>
      <c r="N100" s="80"/>
      <c r="O100" s="80"/>
      <c r="P100" s="91"/>
    </row>
    <row r="101" spans="1:16" ht="33.75">
      <c r="A101" s="69" t="s">
        <v>124</v>
      </c>
      <c r="B101" s="68"/>
      <c r="C101" s="70"/>
      <c r="D101" s="66"/>
      <c r="E101" s="81">
        <f t="shared" si="8"/>
        <v>0</v>
      </c>
      <c r="F101" s="82"/>
      <c r="G101" s="82"/>
      <c r="H101" s="82"/>
      <c r="I101" s="82"/>
      <c r="J101" s="82"/>
      <c r="K101" s="83"/>
      <c r="L101" s="84"/>
      <c r="M101" s="80"/>
      <c r="N101" s="80"/>
      <c r="O101" s="80"/>
      <c r="P101" s="91"/>
    </row>
    <row r="102" spans="1:16" ht="22.5">
      <c r="A102" s="69" t="s">
        <v>125</v>
      </c>
      <c r="B102" s="68"/>
      <c r="C102" s="70"/>
      <c r="D102" s="66"/>
      <c r="E102" s="81">
        <f t="shared" si="8"/>
        <v>0</v>
      </c>
      <c r="F102" s="82"/>
      <c r="G102" s="82"/>
      <c r="H102" s="82"/>
      <c r="I102" s="82"/>
      <c r="J102" s="82"/>
      <c r="K102" s="83"/>
      <c r="L102" s="84"/>
      <c r="M102" s="80"/>
      <c r="N102" s="80"/>
      <c r="O102" s="80"/>
      <c r="P102" s="91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 ht="22.5">
      <c r="A104" s="16" t="s">
        <v>148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29"/>
      <c r="G105" s="131"/>
      <c r="H105" s="131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46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7"/>
      <c r="J110" s="147"/>
      <c r="K110" s="147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49"/>
      <c r="J112" s="149"/>
      <c r="K112" s="149"/>
    </row>
    <row r="113" spans="1:11">
      <c r="E113" s="21"/>
      <c r="F113" s="21"/>
      <c r="G113" s="21"/>
      <c r="I113" s="77"/>
    </row>
    <row r="114" spans="1:11">
      <c r="A114" s="59"/>
      <c r="B114" s="143"/>
      <c r="C114" s="143"/>
      <c r="D114" s="143"/>
      <c r="E114" s="153"/>
      <c r="F114" s="60"/>
      <c r="G114" s="154"/>
      <c r="H114" s="144"/>
      <c r="I114" s="144"/>
      <c r="J114" s="144"/>
      <c r="K114" s="144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20">
    <mergeCell ref="A2:I2"/>
    <mergeCell ref="A3:I3"/>
    <mergeCell ref="A5:G5"/>
    <mergeCell ref="B11:I11"/>
    <mergeCell ref="P16:P18"/>
    <mergeCell ref="B114:E114"/>
    <mergeCell ref="G114:K114"/>
    <mergeCell ref="J105:K105"/>
    <mergeCell ref="B108:C108"/>
    <mergeCell ref="E108:F108"/>
    <mergeCell ref="I112:K112"/>
    <mergeCell ref="B105:C105"/>
    <mergeCell ref="A14:E14"/>
    <mergeCell ref="O16:O18"/>
    <mergeCell ref="E105:F105"/>
    <mergeCell ref="L16:L18"/>
    <mergeCell ref="G105:H105"/>
    <mergeCell ref="H110:K110"/>
    <mergeCell ref="M16:M18"/>
    <mergeCell ref="N16:N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собственные дох</vt:lpstr>
      <vt:lpstr>Иные цели</vt:lpstr>
      <vt:lpstr>Муниц. задание</vt:lpstr>
      <vt:lpstr>'Иные цели'!Print_Area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user</cp:lastModifiedBy>
  <cp:lastPrinted>2015-04-02T06:34:02Z</cp:lastPrinted>
  <dcterms:created xsi:type="dcterms:W3CDTF">1999-06-18T11:49:53Z</dcterms:created>
  <dcterms:modified xsi:type="dcterms:W3CDTF">2015-04-03T06:19:56Z</dcterms:modified>
</cp:coreProperties>
</file>